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810" windowHeight="1021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'Položky'!$A$1:$G$91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<sst xmlns="http://schemas.openxmlformats.org/spreadsheetml/2006/main" count="232" uniqueCount="147">
  <si>
    <t>Objekt :</t>
  </si>
  <si>
    <t>Stavba :</t>
  </si>
  <si>
    <t>P.č.</t>
  </si>
  <si>
    <t>Číslo položky</t>
  </si>
  <si>
    <t>Název položky</t>
  </si>
  <si>
    <t>MJ</t>
  </si>
  <si>
    <t>množství</t>
  </si>
  <si>
    <t>Díl:</t>
  </si>
  <si>
    <t>ks</t>
  </si>
  <si>
    <t>Celkem za</t>
  </si>
  <si>
    <t>B15</t>
  </si>
  <si>
    <t>Datová síť</t>
  </si>
  <si>
    <t xml:space="preserve">Kabel 1583ENH, UTP,cat5,bezhalogenový </t>
  </si>
  <si>
    <t>m</t>
  </si>
  <si>
    <t xml:space="preserve">Rozvaděč 19"/15U nástěnný </t>
  </si>
  <si>
    <t xml:space="preserve">Organizátor kabelů rack 19" 1U,plastový </t>
  </si>
  <si>
    <t xml:space="preserve">Patch kabel RJ45,cat.5e,UTP </t>
  </si>
  <si>
    <t xml:space="preserve">Patch panel UTP VAT5e 16 portů s vyvazovací lištou </t>
  </si>
  <si>
    <t xml:space="preserve">Montáž </t>
  </si>
  <si>
    <t>B13</t>
  </si>
  <si>
    <t>Demontáže</t>
  </si>
  <si>
    <t>B08</t>
  </si>
  <si>
    <t>Rozvody plynu</t>
  </si>
  <si>
    <t>Přívod a zapojení plynu v digestoři a učiteli tlaková zkouška a revize</t>
  </si>
  <si>
    <t>B07</t>
  </si>
  <si>
    <t>Rozvody vody a odpadu</t>
  </si>
  <si>
    <t xml:space="preserve">Rozvody vody </t>
  </si>
  <si>
    <t xml:space="preserve">Rozvody odpadu </t>
  </si>
  <si>
    <t>B06</t>
  </si>
  <si>
    <t>Rozvody elektro</t>
  </si>
  <si>
    <t>Rozvody elektro- slaboprod a silnoproud, přívod el revize na učebnu</t>
  </si>
  <si>
    <t>B01</t>
  </si>
  <si>
    <t>Nábytkové vybavení- učitel</t>
  </si>
  <si>
    <t>Učitelské pracoviště 170x60cm, plocha dlažba skříňky</t>
  </si>
  <si>
    <t xml:space="preserve">Počítačový stůl 90x60cm se zásuvkou na notebook </t>
  </si>
  <si>
    <t>B02</t>
  </si>
  <si>
    <t>Nábytkové vybavení - žáci</t>
  </si>
  <si>
    <t>Žákovský stůl  pro 2 žáky 130x60x76v, PD deska kovová kostra</t>
  </si>
  <si>
    <t>Středový médiový tunel, 120x90x76 s úložným prostorem na notebooky</t>
  </si>
  <si>
    <t xml:space="preserve">Středový médiový tunel pro poslední řadu </t>
  </si>
  <si>
    <t xml:space="preserve">Židle žákovská pevná </t>
  </si>
  <si>
    <t>B03</t>
  </si>
  <si>
    <t>Médiové prvky - učitel</t>
  </si>
  <si>
    <t>Rozvaděč s plynulou regulací PR 2 okruhy 2okruhy,ss-st, rozpětí 0-24V, zásuvkové prov.</t>
  </si>
  <si>
    <t>Zásuvky pro PC/tech. učitelské pracoviště 4x zásuvky (průchozí+jedn.), materiál a montáž</t>
  </si>
  <si>
    <t>sada</t>
  </si>
  <si>
    <t>Keramický dřez šířka 53 cm, hloubka 45cm</t>
  </si>
  <si>
    <t>Příslušenství ke keramickému dřezu Sifon + silikon</t>
  </si>
  <si>
    <t xml:space="preserve">Výtokové ramínko </t>
  </si>
  <si>
    <t xml:space="preserve">Ohřívač spodní tlakový 15l, pojistný ventil </t>
  </si>
  <si>
    <t xml:space="preserve">Páková baterie k bojleru </t>
  </si>
  <si>
    <t>Plynový jednokohout 1x kohout - 1/2 x 08 a 1/2, redukce</t>
  </si>
  <si>
    <t>Příslušenství k plyn.kohoutu-průchod prac.deskou 2x matice AL, 1x mosazné pouzdro</t>
  </si>
  <si>
    <t>Plynový kahan PB - výkon 1450W tllak 2,5 - 3,5kPa, příkon 0,045 Nm3/h</t>
  </si>
  <si>
    <t>Příslušenství ke kahanům 2spony + přípojná hadice</t>
  </si>
  <si>
    <t>B04</t>
  </si>
  <si>
    <t>Médiové prvky - žáci</t>
  </si>
  <si>
    <t xml:space="preserve">Žákovský demonstrační panel 1xss, st+2x230V+1xRJ45 </t>
  </si>
  <si>
    <t xml:space="preserve">Páková stojánková baterie dřezová s ramínkem 260mm </t>
  </si>
  <si>
    <t>B05</t>
  </si>
  <si>
    <t>Digestoř</t>
  </si>
  <si>
    <t>Digestoř 90x60x90cm se speciální skříňkou pro Pb bombu</t>
  </si>
  <si>
    <t xml:space="preserve">Ventilátor </t>
  </si>
  <si>
    <t xml:space="preserve">Filtrační kazeta s aktivním uhlím s předfiltrem </t>
  </si>
  <si>
    <t xml:space="preserve">Vpusť kameninová 14,5 x 14,5 x 15v </t>
  </si>
  <si>
    <t>Příslušenství ke kam.vpusti Sifon</t>
  </si>
  <si>
    <t>B09</t>
  </si>
  <si>
    <t>Zatemnění elektrické lamelové</t>
  </si>
  <si>
    <t xml:space="preserve">Roleta lamela-hliník </t>
  </si>
  <si>
    <t xml:space="preserve">Elektropohon pro rolety </t>
  </si>
  <si>
    <t xml:space="preserve">Ovladač </t>
  </si>
  <si>
    <t xml:space="preserve">Montáž a seřízení rolety </t>
  </si>
  <si>
    <t>B10</t>
  </si>
  <si>
    <t>Skříň do výklenku</t>
  </si>
  <si>
    <t>Skříň vysoká, horní díl prosklený,dolní díl police s dvířky,180x110x50</t>
  </si>
  <si>
    <t>Skříň nástavcová s dvířky z LTD s policí šířka 800, výška 600, hloubka 500</t>
  </si>
  <si>
    <t>B12</t>
  </si>
  <si>
    <t>Mycí kout</t>
  </si>
  <si>
    <t xml:space="preserve">Dřezová skříňka 110x60x90, postformigová pracovní </t>
  </si>
  <si>
    <t>B14</t>
  </si>
  <si>
    <t>Učitelský stupínek</t>
  </si>
  <si>
    <t xml:space="preserve">Učitelský stupínek 4,67m x 1,8m, výška 0,15m </t>
  </si>
  <si>
    <t>m2</t>
  </si>
  <si>
    <t>cena bez dph</t>
  </si>
  <si>
    <t>8</t>
  </si>
  <si>
    <t xml:space="preserve">Demontáž stávajícího  nábytkového vybavení </t>
  </si>
  <si>
    <t>soubor</t>
  </si>
  <si>
    <t>Cena včetně montáže a dopravy</t>
  </si>
  <si>
    <t>20</t>
  </si>
  <si>
    <t>Součástí stolu- demontrační soupravy Elektřina 1,2, propojovací tabule a stativový materiál</t>
  </si>
  <si>
    <t>cena bez dph / MJ</t>
  </si>
  <si>
    <t>celkem bez dph (Kč)</t>
  </si>
  <si>
    <t>Odborná učebny fyziky a chemie</t>
  </si>
  <si>
    <t>1</t>
  </si>
  <si>
    <t>2</t>
  </si>
  <si>
    <t>3</t>
  </si>
  <si>
    <t>4</t>
  </si>
  <si>
    <t>5</t>
  </si>
  <si>
    <t>6</t>
  </si>
  <si>
    <t>14</t>
  </si>
  <si>
    <t>15</t>
  </si>
  <si>
    <t>16</t>
  </si>
  <si>
    <t>17</t>
  </si>
  <si>
    <t>18</t>
  </si>
  <si>
    <t>19</t>
  </si>
  <si>
    <t>7</t>
  </si>
  <si>
    <t>9</t>
  </si>
  <si>
    <t>10</t>
  </si>
  <si>
    <t>11</t>
  </si>
  <si>
    <t>12</t>
  </si>
  <si>
    <t>13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</si>
  <si>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</si>
  <si>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</si>
  <si>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</si>
  <si>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</si>
  <si>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</si>
  <si>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</si>
  <si>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</si>
  <si>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</si>
  <si>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</si>
  <si>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</si>
  <si>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</si>
  <si>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</si>
  <si>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</si>
  <si>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</si>
  <si>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</si>
  <si>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</si>
  <si>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</si>
  <si>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</si>
  <si>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</si>
  <si>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</si>
  <si>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</si>
  <si>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</si>
  <si>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</si>
  <si>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</si>
  <si>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</si>
  <si>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</si>
  <si>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</si>
  <si>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</si>
  <si>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</si>
  <si>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57</t>
  </si>
  <si>
    <t>58</t>
  </si>
  <si>
    <t>59</t>
  </si>
  <si>
    <t>60</t>
  </si>
  <si>
    <t>61</t>
  </si>
  <si>
    <t xml:space="preserve">ZŠ Na Sadech, Třeboň </t>
  </si>
  <si>
    <t>Výkaz výměr vybavení I. - upravený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</si>
</sst>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4" fillId="0" borderId="0" xfId="46" applyFont="1" applyFill="1" applyAlignment="1">
      <alignment horizontal="centerContinuous"/>
      <protection/>
    </xf>
    <xf numFmtId="0" fontId="25" fillId="0" borderId="0" xfId="46" applyFont="1" applyFill="1" applyAlignment="1">
      <alignment horizontal="centerContinuous"/>
      <protection/>
    </xf>
    <xf numFmtId="0" fontId="25" fillId="0" borderId="0" xfId="46" applyFont="1" applyFill="1" applyAlignment="1">
      <alignment horizontal="right"/>
      <protection/>
    </xf>
    <xf numFmtId="0" fontId="3" fillId="0" borderId="10" xfId="46" applyFont="1" applyFill="1" applyBorder="1">
      <alignment/>
      <protection/>
    </xf>
    <xf numFmtId="0" fontId="0" fillId="0" borderId="10" xfId="46" applyFill="1" applyBorder="1">
      <alignment/>
      <protection/>
    </xf>
    <xf numFmtId="0" fontId="22" fillId="0" borderId="10" xfId="46" applyFont="1" applyFill="1" applyBorder="1" applyAlignment="1">
      <alignment horizontal="right"/>
      <protection/>
    </xf>
    <xf numFmtId="0" fontId="3" fillId="0" borderId="11" xfId="46" applyFont="1" applyFill="1" applyBorder="1">
      <alignment/>
      <protection/>
    </xf>
    <xf numFmtId="0" fontId="0" fillId="0" borderId="11" xfId="46" applyFill="1" applyBorder="1">
      <alignment/>
      <protection/>
    </xf>
    <xf numFmtId="0" fontId="22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49" fontId="20" fillId="0" borderId="12" xfId="46" applyNumberFormat="1" applyFont="1" applyFill="1" applyBorder="1">
      <alignment/>
      <protection/>
    </xf>
    <xf numFmtId="0" fontId="20" fillId="0" borderId="13" xfId="46" applyFont="1" applyFill="1" applyBorder="1" applyAlignment="1">
      <alignment horizontal="center"/>
      <protection/>
    </xf>
    <xf numFmtId="0" fontId="20" fillId="0" borderId="13" xfId="46" applyNumberFormat="1" applyFont="1" applyFill="1" applyBorder="1" applyAlignment="1">
      <alignment horizontal="center"/>
      <protection/>
    </xf>
    <xf numFmtId="0" fontId="1" fillId="0" borderId="14" xfId="46" applyFont="1" applyFill="1" applyBorder="1" applyAlignment="1">
      <alignment horizontal="center"/>
      <protection/>
    </xf>
    <xf numFmtId="49" fontId="1" fillId="0" borderId="14" xfId="46" applyNumberFormat="1" applyFont="1" applyFill="1" applyBorder="1" applyAlignment="1">
      <alignment horizontal="left"/>
      <protection/>
    </xf>
    <xf numFmtId="0" fontId="1" fillId="0" borderId="14" xfId="46" applyFont="1" applyFill="1" applyBorder="1">
      <alignment/>
      <protection/>
    </xf>
    <xf numFmtId="0" fontId="0" fillId="0" borderId="14" xfId="46" applyFill="1" applyBorder="1" applyAlignment="1">
      <alignment horizontal="center"/>
      <protection/>
    </xf>
    <xf numFmtId="0" fontId="0" fillId="0" borderId="14" xfId="46" applyNumberFormat="1" applyFill="1" applyBorder="1" applyAlignment="1">
      <alignment horizontal="right"/>
      <protection/>
    </xf>
    <xf numFmtId="0" fontId="0" fillId="0" borderId="0" xfId="46" applyNumberFormat="1">
      <alignment/>
      <protection/>
    </xf>
    <xf numFmtId="0" fontId="26" fillId="0" borderId="0" xfId="46" applyFont="1">
      <alignment/>
      <protection/>
    </xf>
    <xf numFmtId="0" fontId="0" fillId="0" borderId="14" xfId="46" applyFont="1" applyFill="1" applyBorder="1" applyAlignment="1">
      <alignment horizontal="center"/>
      <protection/>
    </xf>
    <xf numFmtId="49" fontId="21" fillId="0" borderId="14" xfId="46" applyNumberFormat="1" applyFont="1" applyFill="1" applyBorder="1" applyAlignment="1">
      <alignment horizontal="left"/>
      <protection/>
    </xf>
    <xf numFmtId="0" fontId="21" fillId="0" borderId="14" xfId="46" applyFont="1" applyFill="1" applyBorder="1" applyAlignment="1">
      <alignment wrapText="1"/>
      <protection/>
    </xf>
    <xf numFmtId="49" fontId="21" fillId="0" borderId="14" xfId="46" applyNumberFormat="1" applyFont="1" applyFill="1" applyBorder="1" applyAlignment="1">
      <alignment horizontal="center" shrinkToFit="1"/>
      <protection/>
    </xf>
    <xf numFmtId="4" fontId="21" fillId="0" borderId="14" xfId="46" applyNumberFormat="1" applyFont="1" applyFill="1" applyBorder="1" applyAlignment="1">
      <alignment horizontal="right"/>
      <protection/>
    </xf>
    <xf numFmtId="0" fontId="0" fillId="0" borderId="15" xfId="46" applyFill="1" applyBorder="1" applyAlignment="1">
      <alignment horizontal="center"/>
      <protection/>
    </xf>
    <xf numFmtId="49" fontId="3" fillId="0" borderId="15" xfId="46" applyNumberFormat="1" applyFont="1" applyFill="1" applyBorder="1" applyAlignment="1">
      <alignment horizontal="left"/>
      <protection/>
    </xf>
    <xf numFmtId="0" fontId="3" fillId="0" borderId="15" xfId="46" applyFont="1" applyFill="1" applyBorder="1">
      <alignment/>
      <protection/>
    </xf>
    <xf numFmtId="4" fontId="0" fillId="0" borderId="15" xfId="46" applyNumberForma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8" fillId="0" borderId="0" xfId="46" applyFont="1" applyBorder="1">
      <alignment/>
      <protection/>
    </xf>
    <xf numFmtId="3" fontId="28" fillId="0" borderId="0" xfId="46" applyNumberFormat="1" applyFont="1" applyBorder="1" applyAlignment="1">
      <alignment horizontal="right"/>
      <protection/>
    </xf>
    <xf numFmtId="0" fontId="2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1" fillId="0" borderId="0" xfId="46" applyFont="1" applyFill="1">
      <alignment/>
      <protection/>
    </xf>
    <xf numFmtId="0" fontId="25" fillId="0" borderId="0" xfId="46" applyFont="1" applyFill="1" applyAlignment="1">
      <alignment horizontal="centerContinuous" wrapText="1"/>
      <protection/>
    </xf>
    <xf numFmtId="0" fontId="0" fillId="0" borderId="10" xfId="46" applyFill="1" applyBorder="1" applyAlignment="1">
      <alignment horizontal="left" wrapText="1"/>
      <protection/>
    </xf>
    <xf numFmtId="0" fontId="0" fillId="0" borderId="16" xfId="46" applyFill="1" applyBorder="1" applyAlignment="1">
      <alignment wrapText="1"/>
      <protection/>
    </xf>
    <xf numFmtId="0" fontId="0" fillId="0" borderId="0" xfId="46" applyFill="1" applyAlignment="1">
      <alignment wrapText="1"/>
      <protection/>
    </xf>
    <xf numFmtId="0" fontId="20" fillId="0" borderId="13" xfId="46" applyFont="1" applyFill="1" applyBorder="1" applyAlignment="1">
      <alignment horizontal="center" wrapText="1"/>
      <protection/>
    </xf>
    <xf numFmtId="0" fontId="20" fillId="0" borderId="12" xfId="46" applyFont="1" applyFill="1" applyBorder="1" applyAlignment="1">
      <alignment horizontal="center" wrapText="1"/>
      <protection/>
    </xf>
    <xf numFmtId="0" fontId="0" fillId="0" borderId="14" xfId="46" applyNumberFormat="1" applyFill="1" applyBorder="1" applyAlignment="1">
      <alignment horizontal="right" wrapText="1"/>
      <protection/>
    </xf>
    <xf numFmtId="0" fontId="0" fillId="0" borderId="14" xfId="46" applyNumberFormat="1" applyFill="1" applyBorder="1" applyAlignment="1">
      <alignment wrapText="1"/>
      <protection/>
    </xf>
    <xf numFmtId="4" fontId="21" fillId="0" borderId="14" xfId="46" applyNumberFormat="1" applyFont="1" applyFill="1" applyBorder="1" applyAlignment="1">
      <alignment horizontal="right" wrapText="1"/>
      <protection/>
    </xf>
    <xf numFmtId="4" fontId="21" fillId="0" borderId="14" xfId="46" applyNumberFormat="1" applyFont="1" applyFill="1" applyBorder="1" applyAlignment="1">
      <alignment wrapText="1"/>
      <protection/>
    </xf>
    <xf numFmtId="4" fontId="0" fillId="0" borderId="15" xfId="46" applyNumberFormat="1" applyFill="1" applyBorder="1" applyAlignment="1">
      <alignment horizontal="right" wrapText="1"/>
      <protection/>
    </xf>
    <xf numFmtId="4" fontId="1" fillId="0" borderId="15" xfId="46" applyNumberFormat="1" applyFont="1" applyFill="1" applyBorder="1" applyAlignment="1">
      <alignment wrapText="1"/>
      <protection/>
    </xf>
    <xf numFmtId="4" fontId="1" fillId="0" borderId="0" xfId="46" applyNumberFormat="1" applyFont="1" applyFill="1" applyAlignment="1">
      <alignment wrapText="1"/>
      <protection/>
    </xf>
    <xf numFmtId="0" fontId="0" fillId="0" borderId="0" xfId="46" applyAlignment="1">
      <alignment wrapText="1"/>
      <protection/>
    </xf>
    <xf numFmtId="0" fontId="1" fillId="0" borderId="0" xfId="46" applyFont="1" applyAlignment="1">
      <alignment wrapText="1"/>
      <protection/>
    </xf>
    <xf numFmtId="0" fontId="0" fillId="0" borderId="0" xfId="46" applyBorder="1" applyAlignment="1">
      <alignment wrapText="1"/>
      <protection/>
    </xf>
    <xf numFmtId="0" fontId="28" fillId="0" borderId="0" xfId="46" applyFont="1" applyBorder="1" applyAlignment="1">
      <alignment wrapText="1"/>
      <protection/>
    </xf>
    <xf numFmtId="4" fontId="28" fillId="0" borderId="0" xfId="46" applyNumberFormat="1" applyFont="1" applyBorder="1" applyAlignment="1">
      <alignment wrapText="1"/>
      <protection/>
    </xf>
    <xf numFmtId="0" fontId="23" fillId="0" borderId="0" xfId="46" applyFont="1" applyAlignment="1">
      <alignment horizontal="center"/>
      <protection/>
    </xf>
    <xf numFmtId="0" fontId="0" fillId="0" borderId="17" xfId="46" applyFont="1" applyFill="1" applyBorder="1" applyAlignment="1">
      <alignment horizontal="center"/>
      <protection/>
    </xf>
    <xf numFmtId="0" fontId="0" fillId="0" borderId="18" xfId="46" applyFont="1" applyFill="1" applyBorder="1" applyAlignment="1">
      <alignment horizontal="center"/>
      <protection/>
    </xf>
    <xf numFmtId="49" fontId="0" fillId="0" borderId="19" xfId="46" applyNumberFormat="1" applyFont="1" applyFill="1" applyBorder="1" applyAlignment="1">
      <alignment horizontal="center"/>
      <protection/>
    </xf>
    <xf numFmtId="0" fontId="0" fillId="0" borderId="20" xfId="46" applyFont="1" applyFill="1" applyBorder="1" applyAlignment="1">
      <alignment horizontal="center"/>
      <protection/>
    </xf>
    <xf numFmtId="0" fontId="0" fillId="0" borderId="11" xfId="46" applyFill="1" applyBorder="1" applyAlignment="1">
      <alignment horizontal="center" shrinkToFit="1"/>
      <protection/>
    </xf>
    <xf numFmtId="0" fontId="0" fillId="0" borderId="21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1"/>
  <sheetViews>
    <sheetView showGridLines="0" showZeros="0" tabSelected="1" zoomScalePageLayoutView="0" workbookViewId="0" topLeftCell="A1">
      <selection activeCell="E13" sqref="E13"/>
    </sheetView>
  </sheetViews>
  <sheetFormatPr defaultColWidth="9.00390625" defaultRowHeight="12.75"/>
  <cols>
    <col min="1" max="1" width="3.875" style="1" customWidth="1"/>
    <col min="2" max="2" width="12.00390625" style="1" customWidth="1"/>
    <col min="3" max="3" width="40.375" style="1" customWidth="1"/>
    <col min="4" max="4" width="5.625" style="1" customWidth="1"/>
    <col min="5" max="5" width="8.625" style="36" customWidth="1"/>
    <col min="6" max="6" width="9.875" style="55" customWidth="1"/>
    <col min="7" max="7" width="13.875" style="55" customWidth="1"/>
    <col min="8" max="16384" width="9.125" style="1" customWidth="1"/>
  </cols>
  <sheetData>
    <row r="1" spans="1:7" ht="15.75">
      <c r="A1" s="60" t="s">
        <v>146</v>
      </c>
      <c r="B1" s="60"/>
      <c r="C1" s="60"/>
      <c r="D1" s="60"/>
      <c r="E1" s="60"/>
      <c r="F1" s="60"/>
      <c r="G1" s="60"/>
    </row>
    <row r="2" spans="1:7" ht="13.5" thickBot="1">
      <c r="A2" s="2"/>
      <c r="B2" s="3"/>
      <c r="C2" s="4"/>
      <c r="D2" s="4"/>
      <c r="E2" s="5"/>
      <c r="F2" s="42"/>
      <c r="G2" s="42"/>
    </row>
    <row r="3" spans="1:7" ht="13.5" thickTop="1">
      <c r="A3" s="61" t="s">
        <v>1</v>
      </c>
      <c r="B3" s="62"/>
      <c r="C3" s="6" t="s">
        <v>92</v>
      </c>
      <c r="D3" s="7"/>
      <c r="E3" s="8"/>
      <c r="F3" s="43"/>
      <c r="G3" s="44"/>
    </row>
    <row r="4" spans="1:7" ht="13.5" thickBot="1">
      <c r="A4" s="63" t="s">
        <v>0</v>
      </c>
      <c r="B4" s="64"/>
      <c r="C4" s="9" t="s">
        <v>145</v>
      </c>
      <c r="D4" s="10"/>
      <c r="E4" s="65"/>
      <c r="F4" s="65"/>
      <c r="G4" s="66"/>
    </row>
    <row r="5" spans="1:7" ht="13.5" thickTop="1">
      <c r="A5" s="11"/>
      <c r="B5" s="12"/>
      <c r="C5" s="12"/>
      <c r="D5" s="2"/>
      <c r="E5" s="13"/>
      <c r="F5" s="45"/>
      <c r="G5" s="45"/>
    </row>
    <row r="6" spans="1:7" ht="24">
      <c r="A6" s="14" t="s">
        <v>2</v>
      </c>
      <c r="B6" s="15" t="s">
        <v>3</v>
      </c>
      <c r="C6" s="15" t="s">
        <v>4</v>
      </c>
      <c r="D6" s="15" t="s">
        <v>5</v>
      </c>
      <c r="E6" s="16" t="s">
        <v>6</v>
      </c>
      <c r="F6" s="46" t="s">
        <v>90</v>
      </c>
      <c r="G6" s="47" t="s">
        <v>91</v>
      </c>
    </row>
    <row r="7" spans="1:15" ht="12.75">
      <c r="A7" s="17" t="s">
        <v>7</v>
      </c>
      <c r="B7" s="18" t="s">
        <v>10</v>
      </c>
      <c r="C7" s="19" t="s">
        <v>11</v>
      </c>
      <c r="D7" s="20"/>
      <c r="E7" s="21"/>
      <c r="F7" s="48"/>
      <c r="G7" s="49"/>
      <c r="H7" s="22"/>
      <c r="I7" s="22"/>
      <c r="O7" s="23">
        <v>1</v>
      </c>
    </row>
    <row r="8" spans="1:104" ht="12.75">
      <c r="A8" s="24">
        <v>1</v>
      </c>
      <c r="B8" s="25" t="s">
        <v>93</v>
      </c>
      <c r="C8" s="26" t="s">
        <v>12</v>
      </c>
      <c r="D8" s="27" t="s">
        <v>13</v>
      </c>
      <c r="E8" s="28">
        <v>300</v>
      </c>
      <c r="F8" s="50"/>
      <c r="G8" s="51"/>
      <c r="O8" s="23">
        <v>2</v>
      </c>
      <c r="AA8" s="1">
        <v>12</v>
      </c>
      <c r="AB8" s="1">
        <v>7</v>
      </c>
      <c r="AC8" s="1">
        <v>1</v>
      </c>
      <c r="AZ8" s="1">
        <v>2</v>
      </c>
      <c r="BA8" s="1">
        <f aca="true" t="shared" si="0" ref="BA8:BA13">IF(AZ8=1,G8,0)</f>
        <v>0</v>
      </c>
      <c r="BB8" s="1">
        <f aca="true" t="shared" si="1" ref="BB8:BB13">IF(AZ8=2,G8,0)</f>
        <v>0</v>
      </c>
      <c r="BC8" s="1">
        <f aca="true" t="shared" si="2" ref="BC8:BC13">IF(AZ8=3,G8,0)</f>
        <v>0</v>
      </c>
      <c r="BD8" s="1">
        <f aca="true" t="shared" si="3" ref="BD8:BD13">IF(AZ8=4,G8,0)</f>
        <v>0</v>
      </c>
      <c r="BE8" s="1">
        <f aca="true" t="shared" si="4" ref="BE8:BE13">IF(AZ8=5,G8,0)</f>
        <v>0</v>
      </c>
      <c r="CZ8" s="1">
        <v>0</v>
      </c>
    </row>
    <row r="9" spans="1:104" ht="12.75">
      <c r="A9" s="24">
        <v>2</v>
      </c>
      <c r="B9" s="25" t="s">
        <v>94</v>
      </c>
      <c r="C9" s="26" t="s">
        <v>14</v>
      </c>
      <c r="D9" s="27" t="s">
        <v>8</v>
      </c>
      <c r="E9" s="28">
        <v>1</v>
      </c>
      <c r="F9" s="50"/>
      <c r="G9" s="51"/>
      <c r="O9" s="23">
        <v>2</v>
      </c>
      <c r="AA9" s="1">
        <v>12</v>
      </c>
      <c r="AB9" s="1">
        <v>7</v>
      </c>
      <c r="AC9" s="1">
        <v>2</v>
      </c>
      <c r="AZ9" s="1">
        <v>2</v>
      </c>
      <c r="BA9" s="1">
        <f t="shared" si="0"/>
        <v>0</v>
      </c>
      <c r="BB9" s="1">
        <f t="shared" si="1"/>
        <v>0</v>
      </c>
      <c r="BC9" s="1">
        <f t="shared" si="2"/>
        <v>0</v>
      </c>
      <c r="BD9" s="1">
        <f t="shared" si="3"/>
        <v>0</v>
      </c>
      <c r="BE9" s="1">
        <f t="shared" si="4"/>
        <v>0</v>
      </c>
      <c r="CZ9" s="1">
        <v>0</v>
      </c>
    </row>
    <row r="10" spans="1:104" ht="12.75">
      <c r="A10" s="24">
        <v>3</v>
      </c>
      <c r="B10" s="25" t="s">
        <v>95</v>
      </c>
      <c r="C10" s="26" t="s">
        <v>15</v>
      </c>
      <c r="D10" s="27" t="s">
        <v>8</v>
      </c>
      <c r="E10" s="28">
        <v>2</v>
      </c>
      <c r="F10" s="50"/>
      <c r="G10" s="51"/>
      <c r="O10" s="23">
        <v>2</v>
      </c>
      <c r="AA10" s="1">
        <v>12</v>
      </c>
      <c r="AB10" s="1">
        <v>7</v>
      </c>
      <c r="AC10" s="1">
        <v>3</v>
      </c>
      <c r="AZ10" s="1">
        <v>2</v>
      </c>
      <c r="BA10" s="1">
        <f t="shared" si="0"/>
        <v>0</v>
      </c>
      <c r="BB10" s="1">
        <f t="shared" si="1"/>
        <v>0</v>
      </c>
      <c r="BC10" s="1">
        <f t="shared" si="2"/>
        <v>0</v>
      </c>
      <c r="BD10" s="1">
        <f t="shared" si="3"/>
        <v>0</v>
      </c>
      <c r="BE10" s="1">
        <f t="shared" si="4"/>
        <v>0</v>
      </c>
      <c r="CZ10" s="1">
        <v>0</v>
      </c>
    </row>
    <row r="11" spans="1:104" ht="12.75">
      <c r="A11" s="24">
        <v>4</v>
      </c>
      <c r="B11" s="25" t="s">
        <v>96</v>
      </c>
      <c r="C11" s="26" t="s">
        <v>16</v>
      </c>
      <c r="D11" s="27" t="s">
        <v>13</v>
      </c>
      <c r="E11" s="28">
        <v>30</v>
      </c>
      <c r="F11" s="50"/>
      <c r="G11" s="51"/>
      <c r="O11" s="23">
        <v>2</v>
      </c>
      <c r="AA11" s="1">
        <v>12</v>
      </c>
      <c r="AB11" s="1">
        <v>7</v>
      </c>
      <c r="AC11" s="1">
        <v>4</v>
      </c>
      <c r="AZ11" s="1">
        <v>2</v>
      </c>
      <c r="BA11" s="1">
        <f t="shared" si="0"/>
        <v>0</v>
      </c>
      <c r="BB11" s="1">
        <f t="shared" si="1"/>
        <v>0</v>
      </c>
      <c r="BC11" s="1">
        <f t="shared" si="2"/>
        <v>0</v>
      </c>
      <c r="BD11" s="1">
        <f t="shared" si="3"/>
        <v>0</v>
      </c>
      <c r="BE11" s="1">
        <f t="shared" si="4"/>
        <v>0</v>
      </c>
      <c r="CZ11" s="1">
        <v>0</v>
      </c>
    </row>
    <row r="12" spans="1:104" ht="12.75">
      <c r="A12" s="24">
        <v>5</v>
      </c>
      <c r="B12" s="25" t="s">
        <v>97</v>
      </c>
      <c r="C12" s="26" t="s">
        <v>17</v>
      </c>
      <c r="D12" s="27" t="s">
        <v>8</v>
      </c>
      <c r="E12" s="28">
        <v>1</v>
      </c>
      <c r="F12" s="50"/>
      <c r="G12" s="51"/>
      <c r="O12" s="23">
        <v>2</v>
      </c>
      <c r="AA12" s="1">
        <v>12</v>
      </c>
      <c r="AB12" s="1">
        <v>7</v>
      </c>
      <c r="AC12" s="1">
        <v>5</v>
      </c>
      <c r="AZ12" s="1">
        <v>2</v>
      </c>
      <c r="BA12" s="1">
        <f t="shared" si="0"/>
        <v>0</v>
      </c>
      <c r="BB12" s="1">
        <f t="shared" si="1"/>
        <v>0</v>
      </c>
      <c r="BC12" s="1">
        <f t="shared" si="2"/>
        <v>0</v>
      </c>
      <c r="BD12" s="1">
        <f t="shared" si="3"/>
        <v>0</v>
      </c>
      <c r="BE12" s="1">
        <f t="shared" si="4"/>
        <v>0</v>
      </c>
      <c r="CZ12" s="1">
        <v>0</v>
      </c>
    </row>
    <row r="13" spans="1:104" ht="12.75">
      <c r="A13" s="24">
        <v>6</v>
      </c>
      <c r="B13" s="25" t="s">
        <v>98</v>
      </c>
      <c r="C13" s="26" t="s">
        <v>18</v>
      </c>
      <c r="D13" s="27" t="s">
        <v>8</v>
      </c>
      <c r="E13" s="28">
        <v>20</v>
      </c>
      <c r="F13" s="50"/>
      <c r="G13" s="51"/>
      <c r="O13" s="23">
        <v>2</v>
      </c>
      <c r="AA13" s="1">
        <v>12</v>
      </c>
      <c r="AB13" s="1">
        <v>7</v>
      </c>
      <c r="AC13" s="1">
        <v>6</v>
      </c>
      <c r="AZ13" s="1">
        <v>2</v>
      </c>
      <c r="BA13" s="1">
        <f t="shared" si="0"/>
        <v>0</v>
      </c>
      <c r="BB13" s="1">
        <f t="shared" si="1"/>
        <v>0</v>
      </c>
      <c r="BC13" s="1">
        <f t="shared" si="2"/>
        <v>0</v>
      </c>
      <c r="BD13" s="1">
        <f t="shared" si="3"/>
        <v>0</v>
      </c>
      <c r="BE13" s="1">
        <f t="shared" si="4"/>
        <v>0</v>
      </c>
      <c r="CZ13" s="1">
        <v>0</v>
      </c>
    </row>
    <row r="14" spans="1:57" ht="12.75">
      <c r="A14" s="29"/>
      <c r="B14" s="30" t="s">
        <v>9</v>
      </c>
      <c r="C14" s="31" t="str">
        <f>CONCATENATE(B7," ",C7)</f>
        <v>B15 Datová síť</v>
      </c>
      <c r="D14" s="29"/>
      <c r="E14" s="32"/>
      <c r="F14" s="52"/>
      <c r="G14" s="53"/>
      <c r="O14" s="23">
        <v>4</v>
      </c>
      <c r="BA14" s="33">
        <f>SUM(BA7:BA13)</f>
        <v>0</v>
      </c>
      <c r="BB14" s="33">
        <f>SUM(BB7:BB13)</f>
        <v>0</v>
      </c>
      <c r="BC14" s="33">
        <f>SUM(BC7:BC13)</f>
        <v>0</v>
      </c>
      <c r="BD14" s="33">
        <f>SUM(BD7:BD13)</f>
        <v>0</v>
      </c>
      <c r="BE14" s="33">
        <f>SUM(BE7:BE13)</f>
        <v>0</v>
      </c>
    </row>
    <row r="15" spans="1:15" ht="12.75">
      <c r="A15" s="17" t="s">
        <v>7</v>
      </c>
      <c r="B15" s="18" t="s">
        <v>19</v>
      </c>
      <c r="C15" s="19" t="s">
        <v>20</v>
      </c>
      <c r="D15" s="20"/>
      <c r="E15" s="21"/>
      <c r="F15" s="48"/>
      <c r="G15" s="49"/>
      <c r="H15" s="22"/>
      <c r="I15" s="22"/>
      <c r="O15" s="23">
        <v>1</v>
      </c>
    </row>
    <row r="16" spans="1:104" ht="12.75">
      <c r="A16" s="24">
        <v>7</v>
      </c>
      <c r="B16" s="25" t="s">
        <v>105</v>
      </c>
      <c r="C16" s="26" t="s">
        <v>85</v>
      </c>
      <c r="D16" s="27" t="s">
        <v>86</v>
      </c>
      <c r="E16" s="28">
        <v>1</v>
      </c>
      <c r="F16" s="50"/>
      <c r="G16" s="51"/>
      <c r="O16" s="23">
        <v>2</v>
      </c>
      <c r="AA16" s="1">
        <v>12</v>
      </c>
      <c r="AB16" s="1">
        <v>1</v>
      </c>
      <c r="AC16" s="1">
        <v>8</v>
      </c>
      <c r="AZ16" s="1">
        <v>1</v>
      </c>
      <c r="BA16" s="1">
        <f>IF(AZ16=1,G16,0)</f>
        <v>0</v>
      </c>
      <c r="BB16" s="1">
        <f>IF(AZ16=2,G16,0)</f>
        <v>0</v>
      </c>
      <c r="BC16" s="1">
        <f>IF(AZ16=3,G16,0)</f>
        <v>0</v>
      </c>
      <c r="BD16" s="1">
        <f>IF(AZ16=4,G16,0)</f>
        <v>0</v>
      </c>
      <c r="BE16" s="1">
        <f>IF(AZ16=5,G16,0)</f>
        <v>0</v>
      </c>
      <c r="CZ16" s="1">
        <v>0</v>
      </c>
    </row>
    <row r="17" spans="1:57" ht="12.75">
      <c r="A17" s="29"/>
      <c r="B17" s="30" t="s">
        <v>9</v>
      </c>
      <c r="C17" s="31" t="str">
        <f>CONCATENATE(B15," ",C15)</f>
        <v>B13 Demontáže</v>
      </c>
      <c r="D17" s="29"/>
      <c r="E17" s="32"/>
      <c r="F17" s="52"/>
      <c r="G17" s="53"/>
      <c r="O17" s="23">
        <v>4</v>
      </c>
      <c r="BA17" s="33">
        <f>SUM(BA15:BA16)</f>
        <v>0</v>
      </c>
      <c r="BB17" s="33">
        <f>SUM(BB15:BB16)</f>
        <v>0</v>
      </c>
      <c r="BC17" s="33">
        <f>SUM(BC15:BC16)</f>
        <v>0</v>
      </c>
      <c r="BD17" s="33">
        <f>SUM(BD15:BD16)</f>
        <v>0</v>
      </c>
      <c r="BE17" s="33">
        <f>SUM(BE15:BE16)</f>
        <v>0</v>
      </c>
    </row>
    <row r="18" spans="1:15" ht="12.75">
      <c r="A18" s="17" t="s">
        <v>7</v>
      </c>
      <c r="B18" s="18" t="s">
        <v>21</v>
      </c>
      <c r="C18" s="19" t="s">
        <v>22</v>
      </c>
      <c r="D18" s="20"/>
      <c r="E18" s="21"/>
      <c r="F18" s="48"/>
      <c r="G18" s="49"/>
      <c r="H18" s="22"/>
      <c r="I18" s="22"/>
      <c r="O18" s="23">
        <v>1</v>
      </c>
    </row>
    <row r="19" spans="1:104" ht="22.5">
      <c r="A19" s="24">
        <v>8</v>
      </c>
      <c r="B19" s="25" t="s">
        <v>84</v>
      </c>
      <c r="C19" s="26" t="s">
        <v>23</v>
      </c>
      <c r="D19" s="27" t="s">
        <v>8</v>
      </c>
      <c r="E19" s="28">
        <v>1</v>
      </c>
      <c r="F19" s="50"/>
      <c r="G19" s="51"/>
      <c r="O19" s="23">
        <v>2</v>
      </c>
      <c r="AA19" s="1">
        <v>12</v>
      </c>
      <c r="AB19" s="1">
        <v>1</v>
      </c>
      <c r="AC19" s="1">
        <v>14</v>
      </c>
      <c r="AZ19" s="1">
        <v>1</v>
      </c>
      <c r="BA19" s="1">
        <f>IF(AZ19=1,G19,0)</f>
        <v>0</v>
      </c>
      <c r="BB19" s="1">
        <f>IF(AZ19=2,G19,0)</f>
        <v>0</v>
      </c>
      <c r="BC19" s="1">
        <f>IF(AZ19=3,G19,0)</f>
        <v>0</v>
      </c>
      <c r="BD19" s="1">
        <f>IF(AZ19=4,G19,0)</f>
        <v>0</v>
      </c>
      <c r="BE19" s="1">
        <f>IF(AZ19=5,G19,0)</f>
        <v>0</v>
      </c>
      <c r="CZ19" s="1">
        <v>0</v>
      </c>
    </row>
    <row r="20" spans="1:57" ht="12.75">
      <c r="A20" s="29"/>
      <c r="B20" s="30" t="s">
        <v>9</v>
      </c>
      <c r="C20" s="31" t="str">
        <f>CONCATENATE(B18," ",C18)</f>
        <v>B08 Rozvody plynu</v>
      </c>
      <c r="D20" s="29"/>
      <c r="E20" s="32"/>
      <c r="F20" s="52"/>
      <c r="G20" s="53"/>
      <c r="O20" s="23">
        <v>4</v>
      </c>
      <c r="BA20" s="33">
        <f>SUM(BA18:BA19)</f>
        <v>0</v>
      </c>
      <c r="BB20" s="33">
        <f>SUM(BB18:BB19)</f>
        <v>0</v>
      </c>
      <c r="BC20" s="33">
        <f>SUM(BC18:BC19)</f>
        <v>0</v>
      </c>
      <c r="BD20" s="33">
        <f>SUM(BD18:BD19)</f>
        <v>0</v>
      </c>
      <c r="BE20" s="33">
        <f>SUM(BE18:BE19)</f>
        <v>0</v>
      </c>
    </row>
    <row r="21" spans="1:15" ht="12.75">
      <c r="A21" s="17" t="s">
        <v>7</v>
      </c>
      <c r="B21" s="18" t="s">
        <v>24</v>
      </c>
      <c r="C21" s="19" t="s">
        <v>25</v>
      </c>
      <c r="D21" s="20"/>
      <c r="E21" s="21"/>
      <c r="F21" s="48"/>
      <c r="G21" s="49"/>
      <c r="H21" s="22"/>
      <c r="I21" s="22"/>
      <c r="O21" s="23">
        <v>1</v>
      </c>
    </row>
    <row r="22" spans="1:104" ht="12.75">
      <c r="A22" s="24">
        <v>9</v>
      </c>
      <c r="B22" s="25" t="s">
        <v>106</v>
      </c>
      <c r="C22" s="26" t="s">
        <v>26</v>
      </c>
      <c r="D22" s="27" t="s">
        <v>13</v>
      </c>
      <c r="E22" s="28">
        <v>25</v>
      </c>
      <c r="F22" s="50"/>
      <c r="G22" s="51"/>
      <c r="O22" s="23">
        <v>2</v>
      </c>
      <c r="AA22" s="1">
        <v>12</v>
      </c>
      <c r="AB22" s="1">
        <v>1</v>
      </c>
      <c r="AC22" s="1">
        <v>15</v>
      </c>
      <c r="AZ22" s="1">
        <v>1</v>
      </c>
      <c r="BA22" s="1">
        <f>IF(AZ22=1,G22,0)</f>
        <v>0</v>
      </c>
      <c r="BB22" s="1">
        <f>IF(AZ22=2,G22,0)</f>
        <v>0</v>
      </c>
      <c r="BC22" s="1">
        <f>IF(AZ22=3,G22,0)</f>
        <v>0</v>
      </c>
      <c r="BD22" s="1">
        <f>IF(AZ22=4,G22,0)</f>
        <v>0</v>
      </c>
      <c r="BE22" s="1">
        <f>IF(AZ22=5,G22,0)</f>
        <v>0</v>
      </c>
      <c r="CZ22" s="1">
        <v>0</v>
      </c>
    </row>
    <row r="23" spans="1:104" ht="12.75">
      <c r="A23" s="24">
        <v>10</v>
      </c>
      <c r="B23" s="25" t="s">
        <v>107</v>
      </c>
      <c r="C23" s="26" t="s">
        <v>27</v>
      </c>
      <c r="D23" s="27" t="s">
        <v>13</v>
      </c>
      <c r="E23" s="28">
        <v>25</v>
      </c>
      <c r="F23" s="50"/>
      <c r="G23" s="51"/>
      <c r="O23" s="23">
        <v>2</v>
      </c>
      <c r="AA23" s="1">
        <v>12</v>
      </c>
      <c r="AB23" s="1">
        <v>1</v>
      </c>
      <c r="AC23" s="1">
        <v>16</v>
      </c>
      <c r="AZ23" s="1">
        <v>1</v>
      </c>
      <c r="BA23" s="1">
        <f>IF(AZ23=1,G23,0)</f>
        <v>0</v>
      </c>
      <c r="BB23" s="1">
        <f>IF(AZ23=2,G23,0)</f>
        <v>0</v>
      </c>
      <c r="BC23" s="1">
        <f>IF(AZ23=3,G23,0)</f>
        <v>0</v>
      </c>
      <c r="BD23" s="1">
        <f>IF(AZ23=4,G23,0)</f>
        <v>0</v>
      </c>
      <c r="BE23" s="1">
        <f>IF(AZ23=5,G23,0)</f>
        <v>0</v>
      </c>
      <c r="CZ23" s="1">
        <v>0</v>
      </c>
    </row>
    <row r="24" spans="1:57" ht="12.75">
      <c r="A24" s="29"/>
      <c r="B24" s="30" t="s">
        <v>9</v>
      </c>
      <c r="C24" s="31" t="str">
        <f>CONCATENATE(B21," ",C21)</f>
        <v>B07 Rozvody vody a odpadu</v>
      </c>
      <c r="D24" s="29"/>
      <c r="E24" s="32"/>
      <c r="F24" s="52"/>
      <c r="G24" s="53"/>
      <c r="O24" s="23">
        <v>4</v>
      </c>
      <c r="BA24" s="33">
        <f>SUM(BA21:BA23)</f>
        <v>0</v>
      </c>
      <c r="BB24" s="33">
        <f>SUM(BB21:BB23)</f>
        <v>0</v>
      </c>
      <c r="BC24" s="33">
        <f>SUM(BC21:BC23)</f>
        <v>0</v>
      </c>
      <c r="BD24" s="33">
        <f>SUM(BD21:BD23)</f>
        <v>0</v>
      </c>
      <c r="BE24" s="33">
        <f>SUM(BE21:BE23)</f>
        <v>0</v>
      </c>
    </row>
    <row r="25" spans="1:15" ht="12.75">
      <c r="A25" s="17" t="s">
        <v>7</v>
      </c>
      <c r="B25" s="18" t="s">
        <v>28</v>
      </c>
      <c r="C25" s="19" t="s">
        <v>29</v>
      </c>
      <c r="D25" s="20"/>
      <c r="E25" s="21"/>
      <c r="F25" s="48"/>
      <c r="G25" s="49"/>
      <c r="H25" s="22"/>
      <c r="I25" s="22"/>
      <c r="O25" s="23">
        <v>1</v>
      </c>
    </row>
    <row r="26" spans="1:104" ht="22.5">
      <c r="A26" s="24">
        <v>11</v>
      </c>
      <c r="B26" s="25" t="s">
        <v>108</v>
      </c>
      <c r="C26" s="26" t="s">
        <v>30</v>
      </c>
      <c r="D26" s="27" t="s">
        <v>8</v>
      </c>
      <c r="E26" s="28">
        <v>1</v>
      </c>
      <c r="F26" s="50"/>
      <c r="G26" s="51"/>
      <c r="O26" s="23">
        <v>2</v>
      </c>
      <c r="AA26" s="1">
        <v>12</v>
      </c>
      <c r="AB26" s="1">
        <v>1</v>
      </c>
      <c r="AC26" s="1">
        <v>17</v>
      </c>
      <c r="AZ26" s="1">
        <v>1</v>
      </c>
      <c r="BA26" s="1">
        <f>IF(AZ26=1,G26,0)</f>
        <v>0</v>
      </c>
      <c r="BB26" s="1">
        <f>IF(AZ26=2,G26,0)</f>
        <v>0</v>
      </c>
      <c r="BC26" s="1">
        <f>IF(AZ26=3,G26,0)</f>
        <v>0</v>
      </c>
      <c r="BD26" s="1">
        <f>IF(AZ26=4,G26,0)</f>
        <v>0</v>
      </c>
      <c r="BE26" s="1">
        <f>IF(AZ26=5,G26,0)</f>
        <v>0</v>
      </c>
      <c r="CZ26" s="1">
        <v>0</v>
      </c>
    </row>
    <row r="27" spans="1:57" ht="12.75">
      <c r="A27" s="29"/>
      <c r="B27" s="30" t="s">
        <v>9</v>
      </c>
      <c r="C27" s="31" t="str">
        <f>CONCATENATE(B25," ",C25)</f>
        <v>B06 Rozvody elektro</v>
      </c>
      <c r="D27" s="29"/>
      <c r="E27" s="32"/>
      <c r="F27" s="52"/>
      <c r="G27" s="53"/>
      <c r="O27" s="23">
        <v>4</v>
      </c>
      <c r="BA27" s="33">
        <f>SUM(BA25:BA26)</f>
        <v>0</v>
      </c>
      <c r="BB27" s="33">
        <f>SUM(BB25:BB26)</f>
        <v>0</v>
      </c>
      <c r="BC27" s="33">
        <f>SUM(BC25:BC26)</f>
        <v>0</v>
      </c>
      <c r="BD27" s="33">
        <f>SUM(BD25:BD26)</f>
        <v>0</v>
      </c>
      <c r="BE27" s="33">
        <f>SUM(BE25:BE26)</f>
        <v>0</v>
      </c>
    </row>
    <row r="28" spans="1:15" ht="12.75">
      <c r="A28" s="17" t="s">
        <v>7</v>
      </c>
      <c r="B28" s="18" t="s">
        <v>31</v>
      </c>
      <c r="C28" s="19" t="s">
        <v>32</v>
      </c>
      <c r="D28" s="20"/>
      <c r="E28" s="21"/>
      <c r="F28" s="48"/>
      <c r="G28" s="49"/>
      <c r="H28" s="22"/>
      <c r="I28" s="22"/>
      <c r="O28" s="23">
        <v>1</v>
      </c>
    </row>
    <row r="29" spans="1:104" ht="12.75">
      <c r="A29" s="24">
        <v>12</v>
      </c>
      <c r="B29" s="25" t="s">
        <v>109</v>
      </c>
      <c r="C29" s="26" t="s">
        <v>33</v>
      </c>
      <c r="D29" s="27" t="s">
        <v>8</v>
      </c>
      <c r="E29" s="28">
        <v>1</v>
      </c>
      <c r="F29" s="50"/>
      <c r="G29" s="51"/>
      <c r="O29" s="23">
        <v>2</v>
      </c>
      <c r="AA29" s="1">
        <v>12</v>
      </c>
      <c r="AB29" s="1">
        <v>1</v>
      </c>
      <c r="AC29" s="1">
        <v>18</v>
      </c>
      <c r="AZ29" s="1">
        <v>1</v>
      </c>
      <c r="BA29" s="1">
        <f>IF(AZ29=1,G29,0)</f>
        <v>0</v>
      </c>
      <c r="BB29" s="1">
        <f>IF(AZ29=2,G29,0)</f>
        <v>0</v>
      </c>
      <c r="BC29" s="1">
        <f>IF(AZ29=3,G29,0)</f>
        <v>0</v>
      </c>
      <c r="BD29" s="1">
        <f>IF(AZ29=4,G29,0)</f>
        <v>0</v>
      </c>
      <c r="BE29" s="1">
        <f>IF(AZ29=5,G29,0)</f>
        <v>0</v>
      </c>
      <c r="CZ29" s="1">
        <v>0</v>
      </c>
    </row>
    <row r="30" spans="1:104" ht="12.75">
      <c r="A30" s="24">
        <v>13</v>
      </c>
      <c r="B30" s="25" t="s">
        <v>110</v>
      </c>
      <c r="C30" s="26" t="s">
        <v>34</v>
      </c>
      <c r="D30" s="27" t="s">
        <v>8</v>
      </c>
      <c r="E30" s="28">
        <v>1</v>
      </c>
      <c r="F30" s="50"/>
      <c r="G30" s="51"/>
      <c r="O30" s="23">
        <v>2</v>
      </c>
      <c r="AA30" s="1">
        <v>12</v>
      </c>
      <c r="AB30" s="1">
        <v>1</v>
      </c>
      <c r="AC30" s="1">
        <v>19</v>
      </c>
      <c r="AZ30" s="1">
        <v>1</v>
      </c>
      <c r="BA30" s="1">
        <f>IF(AZ30=1,G30,0)</f>
        <v>0</v>
      </c>
      <c r="BB30" s="1">
        <f>IF(AZ30=2,G30,0)</f>
        <v>0</v>
      </c>
      <c r="BC30" s="1">
        <f>IF(AZ30=3,G30,0)</f>
        <v>0</v>
      </c>
      <c r="BD30" s="1">
        <f>IF(AZ30=4,G30,0)</f>
        <v>0</v>
      </c>
      <c r="BE30" s="1">
        <f>IF(AZ30=5,G30,0)</f>
        <v>0</v>
      </c>
      <c r="CZ30" s="1">
        <v>0</v>
      </c>
    </row>
    <row r="31" spans="1:15" ht="22.5">
      <c r="A31" s="24">
        <v>14</v>
      </c>
      <c r="B31" s="25" t="s">
        <v>99</v>
      </c>
      <c r="C31" s="26" t="s">
        <v>89</v>
      </c>
      <c r="D31" s="27" t="s">
        <v>86</v>
      </c>
      <c r="E31" s="28">
        <v>1</v>
      </c>
      <c r="F31" s="50"/>
      <c r="G31" s="51"/>
      <c r="O31" s="23"/>
    </row>
    <row r="32" spans="1:57" ht="12.75">
      <c r="A32" s="29"/>
      <c r="B32" s="30" t="s">
        <v>9</v>
      </c>
      <c r="C32" s="31" t="str">
        <f>CONCATENATE(B28," ",C28)</f>
        <v>B01 Nábytkové vybavení- učitel</v>
      </c>
      <c r="D32" s="29"/>
      <c r="E32" s="32"/>
      <c r="F32" s="52"/>
      <c r="G32" s="53"/>
      <c r="O32" s="23">
        <v>4</v>
      </c>
      <c r="BA32" s="33">
        <f>SUM(BA28:BA30)</f>
        <v>0</v>
      </c>
      <c r="BB32" s="33">
        <f>SUM(BB28:BB30)</f>
        <v>0</v>
      </c>
      <c r="BC32" s="33">
        <f>SUM(BC28:BC30)</f>
        <v>0</v>
      </c>
      <c r="BD32" s="33">
        <f>SUM(BD28:BD30)</f>
        <v>0</v>
      </c>
      <c r="BE32" s="33">
        <f>SUM(BE28:BE30)</f>
        <v>0</v>
      </c>
    </row>
    <row r="33" spans="1:15" ht="12.75">
      <c r="A33" s="17" t="s">
        <v>7</v>
      </c>
      <c r="B33" s="18" t="s">
        <v>35</v>
      </c>
      <c r="C33" s="19" t="s">
        <v>36</v>
      </c>
      <c r="D33" s="20"/>
      <c r="E33" s="21"/>
      <c r="F33" s="48"/>
      <c r="G33" s="49"/>
      <c r="H33" s="22"/>
      <c r="I33" s="22"/>
      <c r="O33" s="23">
        <v>1</v>
      </c>
    </row>
    <row r="34" spans="1:104" ht="22.5">
      <c r="A34" s="24">
        <v>15</v>
      </c>
      <c r="B34" s="25" t="s">
        <v>100</v>
      </c>
      <c r="C34" s="26" t="s">
        <v>37</v>
      </c>
      <c r="D34" s="27" t="s">
        <v>8</v>
      </c>
      <c r="E34" s="28">
        <v>15</v>
      </c>
      <c r="F34" s="50"/>
      <c r="G34" s="51"/>
      <c r="O34" s="23">
        <v>2</v>
      </c>
      <c r="AA34" s="1">
        <v>12</v>
      </c>
      <c r="AB34" s="1">
        <v>1</v>
      </c>
      <c r="AC34" s="1">
        <v>20</v>
      </c>
      <c r="AZ34" s="1">
        <v>1</v>
      </c>
      <c r="BA34" s="1">
        <f>IF(AZ34=1,G34,0)</f>
        <v>0</v>
      </c>
      <c r="BB34" s="1">
        <f>IF(AZ34=2,G34,0)</f>
        <v>0</v>
      </c>
      <c r="BC34" s="1">
        <f>IF(AZ34=3,G34,0)</f>
        <v>0</v>
      </c>
      <c r="BD34" s="1">
        <f>IF(AZ34=4,G34,0)</f>
        <v>0</v>
      </c>
      <c r="BE34" s="1">
        <f>IF(AZ34=5,G34,0)</f>
        <v>0</v>
      </c>
      <c r="CZ34" s="1">
        <v>0</v>
      </c>
    </row>
    <row r="35" spans="1:104" ht="22.5">
      <c r="A35" s="24">
        <v>16</v>
      </c>
      <c r="B35" s="25" t="s">
        <v>101</v>
      </c>
      <c r="C35" s="26" t="s">
        <v>38</v>
      </c>
      <c r="D35" s="27" t="s">
        <v>8</v>
      </c>
      <c r="E35" s="28">
        <v>7</v>
      </c>
      <c r="F35" s="50"/>
      <c r="G35" s="51"/>
      <c r="O35" s="23">
        <v>2</v>
      </c>
      <c r="AA35" s="1">
        <v>12</v>
      </c>
      <c r="AB35" s="1">
        <v>1</v>
      </c>
      <c r="AC35" s="1">
        <v>21</v>
      </c>
      <c r="AZ35" s="1">
        <v>1</v>
      </c>
      <c r="BA35" s="1">
        <f>IF(AZ35=1,G35,0)</f>
        <v>0</v>
      </c>
      <c r="BB35" s="1">
        <f>IF(AZ35=2,G35,0)</f>
        <v>0</v>
      </c>
      <c r="BC35" s="1">
        <f>IF(AZ35=3,G35,0)</f>
        <v>0</v>
      </c>
      <c r="BD35" s="1">
        <f>IF(AZ35=4,G35,0)</f>
        <v>0</v>
      </c>
      <c r="BE35" s="1">
        <f>IF(AZ35=5,G35,0)</f>
        <v>0</v>
      </c>
      <c r="CZ35" s="1">
        <v>0</v>
      </c>
    </row>
    <row r="36" spans="1:104" ht="12.75">
      <c r="A36" s="24">
        <v>17</v>
      </c>
      <c r="B36" s="25" t="s">
        <v>102</v>
      </c>
      <c r="C36" s="26" t="s">
        <v>39</v>
      </c>
      <c r="D36" s="27" t="s">
        <v>8</v>
      </c>
      <c r="E36" s="28">
        <v>1</v>
      </c>
      <c r="F36" s="50"/>
      <c r="G36" s="51"/>
      <c r="O36" s="23">
        <v>2</v>
      </c>
      <c r="AA36" s="1">
        <v>12</v>
      </c>
      <c r="AB36" s="1">
        <v>1</v>
      </c>
      <c r="AC36" s="1">
        <v>22</v>
      </c>
      <c r="AZ36" s="1">
        <v>1</v>
      </c>
      <c r="BA36" s="1">
        <f>IF(AZ36=1,G36,0)</f>
        <v>0</v>
      </c>
      <c r="BB36" s="1">
        <f>IF(AZ36=2,G36,0)</f>
        <v>0</v>
      </c>
      <c r="BC36" s="1">
        <f>IF(AZ36=3,G36,0)</f>
        <v>0</v>
      </c>
      <c r="BD36" s="1">
        <f>IF(AZ36=4,G36,0)</f>
        <v>0</v>
      </c>
      <c r="BE36" s="1">
        <f>IF(AZ36=5,G36,0)</f>
        <v>0</v>
      </c>
      <c r="CZ36" s="1">
        <v>0</v>
      </c>
    </row>
    <row r="37" spans="1:104" ht="12.75">
      <c r="A37" s="24">
        <v>18</v>
      </c>
      <c r="B37" s="25" t="s">
        <v>103</v>
      </c>
      <c r="C37" s="26" t="s">
        <v>40</v>
      </c>
      <c r="D37" s="27" t="s">
        <v>8</v>
      </c>
      <c r="E37" s="28">
        <v>30</v>
      </c>
      <c r="F37" s="50"/>
      <c r="G37" s="51"/>
      <c r="O37" s="23">
        <v>2</v>
      </c>
      <c r="AA37" s="1">
        <v>12</v>
      </c>
      <c r="AB37" s="1">
        <v>1</v>
      </c>
      <c r="AC37" s="1">
        <v>23</v>
      </c>
      <c r="AZ37" s="1">
        <v>1</v>
      </c>
      <c r="BA37" s="1">
        <f>IF(AZ37=1,G37,0)</f>
        <v>0</v>
      </c>
      <c r="BB37" s="1">
        <f>IF(AZ37=2,G37,0)</f>
        <v>0</v>
      </c>
      <c r="BC37" s="1">
        <f>IF(AZ37=3,G37,0)</f>
        <v>0</v>
      </c>
      <c r="BD37" s="1">
        <f>IF(AZ37=4,G37,0)</f>
        <v>0</v>
      </c>
      <c r="BE37" s="1">
        <f>IF(AZ37=5,G37,0)</f>
        <v>0</v>
      </c>
      <c r="CZ37" s="1">
        <v>0</v>
      </c>
    </row>
    <row r="38" spans="1:57" ht="12.75">
      <c r="A38" s="29"/>
      <c r="B38" s="30" t="s">
        <v>9</v>
      </c>
      <c r="C38" s="31" t="str">
        <f>CONCATENATE(B33," ",C33)</f>
        <v>B02 Nábytkové vybavení - žáci</v>
      </c>
      <c r="D38" s="29"/>
      <c r="E38" s="32"/>
      <c r="F38" s="52"/>
      <c r="G38" s="53"/>
      <c r="O38" s="23">
        <v>4</v>
      </c>
      <c r="BA38" s="33">
        <f>SUM(BA33:BA37)</f>
        <v>0</v>
      </c>
      <c r="BB38" s="33">
        <f>SUM(BB33:BB37)</f>
        <v>0</v>
      </c>
      <c r="BC38" s="33">
        <f>SUM(BC33:BC37)</f>
        <v>0</v>
      </c>
      <c r="BD38" s="33">
        <f>SUM(BD33:BD37)</f>
        <v>0</v>
      </c>
      <c r="BE38" s="33">
        <f>SUM(BE33:BE37)</f>
        <v>0</v>
      </c>
    </row>
    <row r="39" spans="1:15" ht="12.75">
      <c r="A39" s="17" t="s">
        <v>7</v>
      </c>
      <c r="B39" s="18" t="s">
        <v>41</v>
      </c>
      <c r="C39" s="19" t="s">
        <v>42</v>
      </c>
      <c r="D39" s="20"/>
      <c r="E39" s="21"/>
      <c r="F39" s="48"/>
      <c r="G39" s="49"/>
      <c r="H39" s="22"/>
      <c r="I39" s="22"/>
      <c r="O39" s="23">
        <v>1</v>
      </c>
    </row>
    <row r="40" spans="1:104" ht="22.5">
      <c r="A40" s="24">
        <v>19</v>
      </c>
      <c r="B40" s="25" t="s">
        <v>104</v>
      </c>
      <c r="C40" s="26" t="s">
        <v>43</v>
      </c>
      <c r="D40" s="27" t="s">
        <v>8</v>
      </c>
      <c r="E40" s="28">
        <v>1</v>
      </c>
      <c r="F40" s="50"/>
      <c r="G40" s="51"/>
      <c r="O40" s="23">
        <v>2</v>
      </c>
      <c r="AA40" s="1">
        <v>12</v>
      </c>
      <c r="AB40" s="1">
        <v>1</v>
      </c>
      <c r="AC40" s="1">
        <v>24</v>
      </c>
      <c r="AZ40" s="1">
        <v>1</v>
      </c>
      <c r="BA40" s="1">
        <f aca="true" t="shared" si="5" ref="BA40:BA50">IF(AZ40=1,G40,0)</f>
        <v>0</v>
      </c>
      <c r="BB40" s="1">
        <f aca="true" t="shared" si="6" ref="BB40:BB50">IF(AZ40=2,G40,0)</f>
        <v>0</v>
      </c>
      <c r="BC40" s="1">
        <f aca="true" t="shared" si="7" ref="BC40:BC50">IF(AZ40=3,G40,0)</f>
        <v>0</v>
      </c>
      <c r="BD40" s="1">
        <f aca="true" t="shared" si="8" ref="BD40:BD50">IF(AZ40=4,G40,0)</f>
        <v>0</v>
      </c>
      <c r="BE40" s="1">
        <f aca="true" t="shared" si="9" ref="BE40:BE50">IF(AZ40=5,G40,0)</f>
        <v>0</v>
      </c>
      <c r="CZ40" s="1">
        <v>0</v>
      </c>
    </row>
    <row r="41" spans="1:104" ht="22.5">
      <c r="A41" s="24">
        <v>20</v>
      </c>
      <c r="B41" s="25" t="s">
        <v>88</v>
      </c>
      <c r="C41" s="26" t="s">
        <v>44</v>
      </c>
      <c r="D41" s="27" t="s">
        <v>45</v>
      </c>
      <c r="E41" s="28">
        <v>1</v>
      </c>
      <c r="F41" s="50"/>
      <c r="G41" s="51"/>
      <c r="O41" s="23">
        <v>2</v>
      </c>
      <c r="AA41" s="1">
        <v>12</v>
      </c>
      <c r="AB41" s="1">
        <v>1</v>
      </c>
      <c r="AC41" s="1">
        <v>25</v>
      </c>
      <c r="AZ41" s="1">
        <v>1</v>
      </c>
      <c r="BA41" s="1">
        <f t="shared" si="5"/>
        <v>0</v>
      </c>
      <c r="BB41" s="1">
        <f t="shared" si="6"/>
        <v>0</v>
      </c>
      <c r="BC41" s="1">
        <f t="shared" si="7"/>
        <v>0</v>
      </c>
      <c r="BD41" s="1">
        <f t="shared" si="8"/>
        <v>0</v>
      </c>
      <c r="BE41" s="1">
        <f t="shared" si="9"/>
        <v>0</v>
      </c>
      <c r="CZ41" s="1">
        <v>0</v>
      </c>
    </row>
    <row r="42" spans="1:104" ht="12.75">
      <c r="A42" s="24">
        <v>21</v>
      </c>
      <c r="B42" s="25" t="s">
        <v>111</v>
      </c>
      <c r="C42" s="26" t="s">
        <v>46</v>
      </c>
      <c r="D42" s="27" t="s">
        <v>8</v>
      </c>
      <c r="E42" s="28">
        <v>1</v>
      </c>
      <c r="F42" s="50"/>
      <c r="G42" s="51"/>
      <c r="O42" s="23">
        <v>2</v>
      </c>
      <c r="AA42" s="1">
        <v>12</v>
      </c>
      <c r="AB42" s="1">
        <v>1</v>
      </c>
      <c r="AC42" s="1">
        <v>26</v>
      </c>
      <c r="AZ42" s="1">
        <v>1</v>
      </c>
      <c r="BA42" s="1">
        <f t="shared" si="5"/>
        <v>0</v>
      </c>
      <c r="BB42" s="1">
        <f t="shared" si="6"/>
        <v>0</v>
      </c>
      <c r="BC42" s="1">
        <f t="shared" si="7"/>
        <v>0</v>
      </c>
      <c r="BD42" s="1">
        <f t="shared" si="8"/>
        <v>0</v>
      </c>
      <c r="BE42" s="1">
        <f t="shared" si="9"/>
        <v>0</v>
      </c>
      <c r="CZ42" s="1">
        <v>0</v>
      </c>
    </row>
    <row r="43" spans="1:104" ht="12.75">
      <c r="A43" s="24">
        <v>22</v>
      </c>
      <c r="B43" s="25" t="s">
        <v>112</v>
      </c>
      <c r="C43" s="26" t="s">
        <v>47</v>
      </c>
      <c r="D43" s="27" t="s">
        <v>8</v>
      </c>
      <c r="E43" s="28">
        <v>1</v>
      </c>
      <c r="F43" s="50"/>
      <c r="G43" s="51"/>
      <c r="O43" s="23">
        <v>2</v>
      </c>
      <c r="AA43" s="1">
        <v>12</v>
      </c>
      <c r="AB43" s="1">
        <v>1</v>
      </c>
      <c r="AC43" s="1">
        <v>27</v>
      </c>
      <c r="AZ43" s="1">
        <v>1</v>
      </c>
      <c r="BA43" s="1">
        <f t="shared" si="5"/>
        <v>0</v>
      </c>
      <c r="BB43" s="1">
        <f t="shared" si="6"/>
        <v>0</v>
      </c>
      <c r="BC43" s="1">
        <f t="shared" si="7"/>
        <v>0</v>
      </c>
      <c r="BD43" s="1">
        <f t="shared" si="8"/>
        <v>0</v>
      </c>
      <c r="BE43" s="1">
        <f t="shared" si="9"/>
        <v>0</v>
      </c>
      <c r="CZ43" s="1">
        <v>0</v>
      </c>
    </row>
    <row r="44" spans="1:104" ht="12.75">
      <c r="A44" s="24">
        <v>23</v>
      </c>
      <c r="B44" s="25" t="s">
        <v>113</v>
      </c>
      <c r="C44" s="26" t="s">
        <v>48</v>
      </c>
      <c r="D44" s="27" t="s">
        <v>8</v>
      </c>
      <c r="E44" s="28">
        <v>1</v>
      </c>
      <c r="F44" s="50"/>
      <c r="G44" s="51"/>
      <c r="O44" s="23">
        <v>2</v>
      </c>
      <c r="AA44" s="1">
        <v>12</v>
      </c>
      <c r="AB44" s="1">
        <v>1</v>
      </c>
      <c r="AC44" s="1">
        <v>28</v>
      </c>
      <c r="AZ44" s="1">
        <v>1</v>
      </c>
      <c r="BA44" s="1">
        <f t="shared" si="5"/>
        <v>0</v>
      </c>
      <c r="BB44" s="1">
        <f t="shared" si="6"/>
        <v>0</v>
      </c>
      <c r="BC44" s="1">
        <f t="shared" si="7"/>
        <v>0</v>
      </c>
      <c r="BD44" s="1">
        <f t="shared" si="8"/>
        <v>0</v>
      </c>
      <c r="BE44" s="1">
        <f t="shared" si="9"/>
        <v>0</v>
      </c>
      <c r="CZ44" s="1">
        <v>0</v>
      </c>
    </row>
    <row r="45" spans="1:104" ht="12.75">
      <c r="A45" s="24">
        <v>24</v>
      </c>
      <c r="B45" s="25" t="s">
        <v>114</v>
      </c>
      <c r="C45" s="26" t="s">
        <v>49</v>
      </c>
      <c r="D45" s="27" t="s">
        <v>8</v>
      </c>
      <c r="E45" s="28">
        <v>1</v>
      </c>
      <c r="F45" s="50"/>
      <c r="G45" s="51"/>
      <c r="O45" s="23">
        <v>2</v>
      </c>
      <c r="AA45" s="1">
        <v>12</v>
      </c>
      <c r="AB45" s="1">
        <v>1</v>
      </c>
      <c r="AC45" s="1">
        <v>29</v>
      </c>
      <c r="AZ45" s="1">
        <v>1</v>
      </c>
      <c r="BA45" s="1">
        <f t="shared" si="5"/>
        <v>0</v>
      </c>
      <c r="BB45" s="1">
        <f t="shared" si="6"/>
        <v>0</v>
      </c>
      <c r="BC45" s="1">
        <f t="shared" si="7"/>
        <v>0</v>
      </c>
      <c r="BD45" s="1">
        <f t="shared" si="8"/>
        <v>0</v>
      </c>
      <c r="BE45" s="1">
        <f t="shared" si="9"/>
        <v>0</v>
      </c>
      <c r="CZ45" s="1">
        <v>0</v>
      </c>
    </row>
    <row r="46" spans="1:104" ht="12.75">
      <c r="A46" s="24">
        <v>25</v>
      </c>
      <c r="B46" s="25" t="s">
        <v>115</v>
      </c>
      <c r="C46" s="26" t="s">
        <v>50</v>
      </c>
      <c r="D46" s="27" t="s">
        <v>8</v>
      </c>
      <c r="E46" s="28">
        <v>1</v>
      </c>
      <c r="F46" s="50"/>
      <c r="G46" s="51"/>
      <c r="O46" s="23">
        <v>2</v>
      </c>
      <c r="AA46" s="1">
        <v>12</v>
      </c>
      <c r="AB46" s="1">
        <v>1</v>
      </c>
      <c r="AC46" s="1">
        <v>30</v>
      </c>
      <c r="AZ46" s="1">
        <v>1</v>
      </c>
      <c r="BA46" s="1">
        <f t="shared" si="5"/>
        <v>0</v>
      </c>
      <c r="BB46" s="1">
        <f t="shared" si="6"/>
        <v>0</v>
      </c>
      <c r="BC46" s="1">
        <f t="shared" si="7"/>
        <v>0</v>
      </c>
      <c r="BD46" s="1">
        <f t="shared" si="8"/>
        <v>0</v>
      </c>
      <c r="BE46" s="1">
        <f t="shared" si="9"/>
        <v>0</v>
      </c>
      <c r="CZ46" s="1">
        <v>0</v>
      </c>
    </row>
    <row r="47" spans="1:104" ht="22.5">
      <c r="A47" s="24">
        <v>26</v>
      </c>
      <c r="B47" s="25" t="s">
        <v>116</v>
      </c>
      <c r="C47" s="26" t="s">
        <v>51</v>
      </c>
      <c r="D47" s="27" t="s">
        <v>8</v>
      </c>
      <c r="E47" s="28">
        <v>1</v>
      </c>
      <c r="F47" s="50"/>
      <c r="G47" s="51"/>
      <c r="O47" s="23">
        <v>2</v>
      </c>
      <c r="AA47" s="1">
        <v>12</v>
      </c>
      <c r="AB47" s="1">
        <v>1</v>
      </c>
      <c r="AC47" s="1">
        <v>31</v>
      </c>
      <c r="AZ47" s="1">
        <v>1</v>
      </c>
      <c r="BA47" s="1">
        <f t="shared" si="5"/>
        <v>0</v>
      </c>
      <c r="BB47" s="1">
        <f t="shared" si="6"/>
        <v>0</v>
      </c>
      <c r="BC47" s="1">
        <f t="shared" si="7"/>
        <v>0</v>
      </c>
      <c r="BD47" s="1">
        <f t="shared" si="8"/>
        <v>0</v>
      </c>
      <c r="BE47" s="1">
        <f t="shared" si="9"/>
        <v>0</v>
      </c>
      <c r="CZ47" s="1">
        <v>0</v>
      </c>
    </row>
    <row r="48" spans="1:104" ht="22.5">
      <c r="A48" s="24">
        <v>27</v>
      </c>
      <c r="B48" s="25" t="s">
        <v>117</v>
      </c>
      <c r="C48" s="26" t="s">
        <v>52</v>
      </c>
      <c r="D48" s="27" t="s">
        <v>8</v>
      </c>
      <c r="E48" s="28">
        <v>1</v>
      </c>
      <c r="F48" s="50"/>
      <c r="G48" s="51"/>
      <c r="O48" s="23">
        <v>2</v>
      </c>
      <c r="AA48" s="1">
        <v>12</v>
      </c>
      <c r="AB48" s="1">
        <v>1</v>
      </c>
      <c r="AC48" s="1">
        <v>32</v>
      </c>
      <c r="AZ48" s="1">
        <v>1</v>
      </c>
      <c r="BA48" s="1">
        <f t="shared" si="5"/>
        <v>0</v>
      </c>
      <c r="BB48" s="1">
        <f t="shared" si="6"/>
        <v>0</v>
      </c>
      <c r="BC48" s="1">
        <f t="shared" si="7"/>
        <v>0</v>
      </c>
      <c r="BD48" s="1">
        <f t="shared" si="8"/>
        <v>0</v>
      </c>
      <c r="BE48" s="1">
        <f t="shared" si="9"/>
        <v>0</v>
      </c>
      <c r="CZ48" s="1">
        <v>0</v>
      </c>
    </row>
    <row r="49" spans="1:104" ht="22.5">
      <c r="A49" s="24">
        <v>28</v>
      </c>
      <c r="B49" s="25" t="s">
        <v>118</v>
      </c>
      <c r="C49" s="26" t="s">
        <v>53</v>
      </c>
      <c r="D49" s="27" t="s">
        <v>8</v>
      </c>
      <c r="E49" s="28">
        <v>1</v>
      </c>
      <c r="F49" s="50"/>
      <c r="G49" s="51"/>
      <c r="O49" s="23">
        <v>2</v>
      </c>
      <c r="AA49" s="1">
        <v>12</v>
      </c>
      <c r="AB49" s="1">
        <v>1</v>
      </c>
      <c r="AC49" s="1">
        <v>33</v>
      </c>
      <c r="AZ49" s="1">
        <v>1</v>
      </c>
      <c r="BA49" s="1">
        <f t="shared" si="5"/>
        <v>0</v>
      </c>
      <c r="BB49" s="1">
        <f t="shared" si="6"/>
        <v>0</v>
      </c>
      <c r="BC49" s="1">
        <f t="shared" si="7"/>
        <v>0</v>
      </c>
      <c r="BD49" s="1">
        <f t="shared" si="8"/>
        <v>0</v>
      </c>
      <c r="BE49" s="1">
        <f t="shared" si="9"/>
        <v>0</v>
      </c>
      <c r="CZ49" s="1">
        <v>0</v>
      </c>
    </row>
    <row r="50" spans="1:104" ht="12.75">
      <c r="A50" s="24">
        <v>29</v>
      </c>
      <c r="B50" s="25" t="s">
        <v>119</v>
      </c>
      <c r="C50" s="26" t="s">
        <v>54</v>
      </c>
      <c r="D50" s="27" t="s">
        <v>8</v>
      </c>
      <c r="E50" s="28">
        <v>1</v>
      </c>
      <c r="F50" s="50"/>
      <c r="G50" s="51"/>
      <c r="O50" s="23">
        <v>2</v>
      </c>
      <c r="AA50" s="1">
        <v>12</v>
      </c>
      <c r="AB50" s="1">
        <v>1</v>
      </c>
      <c r="AC50" s="1">
        <v>34</v>
      </c>
      <c r="AZ50" s="1">
        <v>1</v>
      </c>
      <c r="BA50" s="1">
        <f t="shared" si="5"/>
        <v>0</v>
      </c>
      <c r="BB50" s="1">
        <f t="shared" si="6"/>
        <v>0</v>
      </c>
      <c r="BC50" s="1">
        <f t="shared" si="7"/>
        <v>0</v>
      </c>
      <c r="BD50" s="1">
        <f t="shared" si="8"/>
        <v>0</v>
      </c>
      <c r="BE50" s="1">
        <f t="shared" si="9"/>
        <v>0</v>
      </c>
      <c r="CZ50" s="1">
        <v>0</v>
      </c>
    </row>
    <row r="51" spans="1:57" ht="12.75">
      <c r="A51" s="29"/>
      <c r="B51" s="30" t="s">
        <v>9</v>
      </c>
      <c r="C51" s="31" t="str">
        <f>CONCATENATE(B39," ",C39)</f>
        <v>B03 Médiové prvky - učitel</v>
      </c>
      <c r="D51" s="29"/>
      <c r="E51" s="32"/>
      <c r="F51" s="52"/>
      <c r="G51" s="53"/>
      <c r="O51" s="23">
        <v>4</v>
      </c>
      <c r="BA51" s="33">
        <f>SUM(BA39:BA50)</f>
        <v>0</v>
      </c>
      <c r="BB51" s="33">
        <f>SUM(BB39:BB50)</f>
        <v>0</v>
      </c>
      <c r="BC51" s="33">
        <f>SUM(BC39:BC50)</f>
        <v>0</v>
      </c>
      <c r="BD51" s="33">
        <f>SUM(BD39:BD50)</f>
        <v>0</v>
      </c>
      <c r="BE51" s="33">
        <f>SUM(BE39:BE50)</f>
        <v>0</v>
      </c>
    </row>
    <row r="52" spans="1:15" ht="12.75">
      <c r="A52" s="17" t="s">
        <v>7</v>
      </c>
      <c r="B52" s="18" t="s">
        <v>55</v>
      </c>
      <c r="C52" s="19" t="s">
        <v>56</v>
      </c>
      <c r="D52" s="20"/>
      <c r="E52" s="21"/>
      <c r="F52" s="48"/>
      <c r="G52" s="49"/>
      <c r="H52" s="22"/>
      <c r="I52" s="22"/>
      <c r="O52" s="23">
        <v>1</v>
      </c>
    </row>
    <row r="53" spans="1:104" ht="22.5">
      <c r="A53" s="24">
        <v>30</v>
      </c>
      <c r="B53" s="25" t="s">
        <v>120</v>
      </c>
      <c r="C53" s="26" t="s">
        <v>57</v>
      </c>
      <c r="D53" s="27" t="s">
        <v>8</v>
      </c>
      <c r="E53" s="28">
        <v>15</v>
      </c>
      <c r="F53" s="50"/>
      <c r="G53" s="51"/>
      <c r="O53" s="23">
        <v>2</v>
      </c>
      <c r="AA53" s="1">
        <v>12</v>
      </c>
      <c r="AB53" s="1">
        <v>1</v>
      </c>
      <c r="AC53" s="1">
        <v>35</v>
      </c>
      <c r="AZ53" s="1">
        <v>1</v>
      </c>
      <c r="BA53" s="1">
        <f>IF(AZ53=1,G53,0)</f>
        <v>0</v>
      </c>
      <c r="BB53" s="1">
        <f>IF(AZ53=2,G53,0)</f>
        <v>0</v>
      </c>
      <c r="BC53" s="1">
        <f>IF(AZ53=3,G53,0)</f>
        <v>0</v>
      </c>
      <c r="BD53" s="1">
        <f>IF(AZ53=4,G53,0)</f>
        <v>0</v>
      </c>
      <c r="BE53" s="1">
        <f>IF(AZ53=5,G53,0)</f>
        <v>0</v>
      </c>
      <c r="CZ53" s="1">
        <v>0</v>
      </c>
    </row>
    <row r="54" spans="1:104" ht="12.75">
      <c r="A54" s="24">
        <v>31</v>
      </c>
      <c r="B54" s="25" t="s">
        <v>121</v>
      </c>
      <c r="C54" s="26" t="s">
        <v>46</v>
      </c>
      <c r="D54" s="27" t="s">
        <v>8</v>
      </c>
      <c r="E54" s="28">
        <v>7</v>
      </c>
      <c r="F54" s="50"/>
      <c r="G54" s="51"/>
      <c r="O54" s="23">
        <v>2</v>
      </c>
      <c r="AA54" s="1">
        <v>12</v>
      </c>
      <c r="AB54" s="1">
        <v>1</v>
      </c>
      <c r="AC54" s="1">
        <v>36</v>
      </c>
      <c r="AZ54" s="1">
        <v>1</v>
      </c>
      <c r="BA54" s="1">
        <f>IF(AZ54=1,G54,0)</f>
        <v>0</v>
      </c>
      <c r="BB54" s="1">
        <f>IF(AZ54=2,G54,0)</f>
        <v>0</v>
      </c>
      <c r="BC54" s="1">
        <f>IF(AZ54=3,G54,0)</f>
        <v>0</v>
      </c>
      <c r="BD54" s="1">
        <f>IF(AZ54=4,G54,0)</f>
        <v>0</v>
      </c>
      <c r="BE54" s="1">
        <f>IF(AZ54=5,G54,0)</f>
        <v>0</v>
      </c>
      <c r="CZ54" s="1">
        <v>0</v>
      </c>
    </row>
    <row r="55" spans="1:104" ht="12.75">
      <c r="A55" s="24">
        <v>32</v>
      </c>
      <c r="B55" s="25" t="s">
        <v>122</v>
      </c>
      <c r="C55" s="26" t="s">
        <v>47</v>
      </c>
      <c r="D55" s="27" t="s">
        <v>8</v>
      </c>
      <c r="E55" s="28">
        <v>7</v>
      </c>
      <c r="F55" s="50"/>
      <c r="G55" s="51"/>
      <c r="O55" s="23">
        <v>2</v>
      </c>
      <c r="AA55" s="1">
        <v>12</v>
      </c>
      <c r="AB55" s="1">
        <v>1</v>
      </c>
      <c r="AC55" s="1">
        <v>37</v>
      </c>
      <c r="AZ55" s="1">
        <v>1</v>
      </c>
      <c r="BA55" s="1">
        <f>IF(AZ55=1,G55,0)</f>
        <v>0</v>
      </c>
      <c r="BB55" s="1">
        <f>IF(AZ55=2,G55,0)</f>
        <v>0</v>
      </c>
      <c r="BC55" s="1">
        <f>IF(AZ55=3,G55,0)</f>
        <v>0</v>
      </c>
      <c r="BD55" s="1">
        <f>IF(AZ55=4,G55,0)</f>
        <v>0</v>
      </c>
      <c r="BE55" s="1">
        <f>IF(AZ55=5,G55,0)</f>
        <v>0</v>
      </c>
      <c r="CZ55" s="1">
        <v>0</v>
      </c>
    </row>
    <row r="56" spans="1:104" ht="12.75">
      <c r="A56" s="24">
        <v>33</v>
      </c>
      <c r="B56" s="25" t="s">
        <v>123</v>
      </c>
      <c r="C56" s="26" t="s">
        <v>58</v>
      </c>
      <c r="D56" s="27" t="s">
        <v>8</v>
      </c>
      <c r="E56" s="28">
        <v>7</v>
      </c>
      <c r="F56" s="50"/>
      <c r="G56" s="51"/>
      <c r="O56" s="23">
        <v>2</v>
      </c>
      <c r="AA56" s="1">
        <v>12</v>
      </c>
      <c r="AB56" s="1">
        <v>1</v>
      </c>
      <c r="AC56" s="1">
        <v>38</v>
      </c>
      <c r="AZ56" s="1">
        <v>1</v>
      </c>
      <c r="BA56" s="1">
        <f>IF(AZ56=1,G56,0)</f>
        <v>0</v>
      </c>
      <c r="BB56" s="1">
        <f>IF(AZ56=2,G56,0)</f>
        <v>0</v>
      </c>
      <c r="BC56" s="1">
        <f>IF(AZ56=3,G56,0)</f>
        <v>0</v>
      </c>
      <c r="BD56" s="1">
        <f>IF(AZ56=4,G56,0)</f>
        <v>0</v>
      </c>
      <c r="BE56" s="1">
        <f>IF(AZ56=5,G56,0)</f>
        <v>0</v>
      </c>
      <c r="CZ56" s="1">
        <v>0</v>
      </c>
    </row>
    <row r="57" spans="1:57" ht="12.75">
      <c r="A57" s="29"/>
      <c r="B57" s="30" t="s">
        <v>9</v>
      </c>
      <c r="C57" s="31" t="str">
        <f>CONCATENATE(B52," ",C52)</f>
        <v>B04 Médiové prvky - žáci</v>
      </c>
      <c r="D57" s="29"/>
      <c r="E57" s="32"/>
      <c r="F57" s="52"/>
      <c r="G57" s="53"/>
      <c r="O57" s="23">
        <v>4</v>
      </c>
      <c r="BA57" s="33">
        <f>SUM(BA52:BA56)</f>
        <v>0</v>
      </c>
      <c r="BB57" s="33">
        <f>SUM(BB52:BB56)</f>
        <v>0</v>
      </c>
      <c r="BC57" s="33">
        <f>SUM(BC52:BC56)</f>
        <v>0</v>
      </c>
      <c r="BD57" s="33">
        <f>SUM(BD52:BD56)</f>
        <v>0</v>
      </c>
      <c r="BE57" s="33">
        <f>SUM(BE52:BE56)</f>
        <v>0</v>
      </c>
    </row>
    <row r="58" spans="1:15" ht="12.75">
      <c r="A58" s="17" t="s">
        <v>7</v>
      </c>
      <c r="B58" s="18" t="s">
        <v>59</v>
      </c>
      <c r="C58" s="19" t="s">
        <v>60</v>
      </c>
      <c r="D58" s="20"/>
      <c r="E58" s="21"/>
      <c r="F58" s="48"/>
      <c r="G58" s="49"/>
      <c r="H58" s="22"/>
      <c r="I58" s="22"/>
      <c r="O58" s="23">
        <v>1</v>
      </c>
    </row>
    <row r="59" spans="1:104" ht="22.5">
      <c r="A59" s="24">
        <v>34</v>
      </c>
      <c r="B59" s="25" t="s">
        <v>124</v>
      </c>
      <c r="C59" s="26" t="s">
        <v>61</v>
      </c>
      <c r="D59" s="27" t="s">
        <v>8</v>
      </c>
      <c r="E59" s="28">
        <v>1</v>
      </c>
      <c r="F59" s="50"/>
      <c r="G59" s="51"/>
      <c r="O59" s="23">
        <v>2</v>
      </c>
      <c r="AA59" s="1">
        <v>12</v>
      </c>
      <c r="AB59" s="1">
        <v>1</v>
      </c>
      <c r="AC59" s="1">
        <v>39</v>
      </c>
      <c r="AZ59" s="1">
        <v>1</v>
      </c>
      <c r="BA59" s="1">
        <f aca="true" t="shared" si="10" ref="BA59:BA68">IF(AZ59=1,G59,0)</f>
        <v>0</v>
      </c>
      <c r="BB59" s="1">
        <f aca="true" t="shared" si="11" ref="BB59:BB68">IF(AZ59=2,G59,0)</f>
        <v>0</v>
      </c>
      <c r="BC59" s="1">
        <f aca="true" t="shared" si="12" ref="BC59:BC68">IF(AZ59=3,G59,0)</f>
        <v>0</v>
      </c>
      <c r="BD59" s="1">
        <f aca="true" t="shared" si="13" ref="BD59:BD68">IF(AZ59=4,G59,0)</f>
        <v>0</v>
      </c>
      <c r="BE59" s="1">
        <f aca="true" t="shared" si="14" ref="BE59:BE68">IF(AZ59=5,G59,0)</f>
        <v>0</v>
      </c>
      <c r="CZ59" s="1">
        <v>0</v>
      </c>
    </row>
    <row r="60" spans="1:104" ht="12.75">
      <c r="A60" s="24">
        <v>35</v>
      </c>
      <c r="B60" s="25" t="s">
        <v>125</v>
      </c>
      <c r="C60" s="26" t="s">
        <v>62</v>
      </c>
      <c r="D60" s="27" t="s">
        <v>8</v>
      </c>
      <c r="E60" s="28">
        <v>1</v>
      </c>
      <c r="F60" s="50"/>
      <c r="G60" s="51"/>
      <c r="O60" s="23">
        <v>2</v>
      </c>
      <c r="AA60" s="1">
        <v>12</v>
      </c>
      <c r="AB60" s="1">
        <v>1</v>
      </c>
      <c r="AC60" s="1">
        <v>40</v>
      </c>
      <c r="AZ60" s="1">
        <v>1</v>
      </c>
      <c r="BA60" s="1">
        <f t="shared" si="10"/>
        <v>0</v>
      </c>
      <c r="BB60" s="1">
        <f t="shared" si="11"/>
        <v>0</v>
      </c>
      <c r="BC60" s="1">
        <f t="shared" si="12"/>
        <v>0</v>
      </c>
      <c r="BD60" s="1">
        <f t="shared" si="13"/>
        <v>0</v>
      </c>
      <c r="BE60" s="1">
        <f t="shared" si="14"/>
        <v>0</v>
      </c>
      <c r="CZ60" s="1">
        <v>0</v>
      </c>
    </row>
    <row r="61" spans="1:104" ht="12.75">
      <c r="A61" s="24">
        <v>36</v>
      </c>
      <c r="B61" s="25" t="s">
        <v>126</v>
      </c>
      <c r="C61" s="26" t="s">
        <v>63</v>
      </c>
      <c r="D61" s="27" t="s">
        <v>8</v>
      </c>
      <c r="E61" s="28">
        <v>2</v>
      </c>
      <c r="F61" s="50"/>
      <c r="G61" s="51"/>
      <c r="O61" s="23">
        <v>2</v>
      </c>
      <c r="AA61" s="1">
        <v>12</v>
      </c>
      <c r="AB61" s="1">
        <v>1</v>
      </c>
      <c r="AC61" s="1">
        <v>41</v>
      </c>
      <c r="AZ61" s="1">
        <v>1</v>
      </c>
      <c r="BA61" s="1">
        <f t="shared" si="10"/>
        <v>0</v>
      </c>
      <c r="BB61" s="1">
        <f t="shared" si="11"/>
        <v>0</v>
      </c>
      <c r="BC61" s="1">
        <f t="shared" si="12"/>
        <v>0</v>
      </c>
      <c r="BD61" s="1">
        <f t="shared" si="13"/>
        <v>0</v>
      </c>
      <c r="BE61" s="1">
        <f t="shared" si="14"/>
        <v>0</v>
      </c>
      <c r="CZ61" s="1">
        <v>0</v>
      </c>
    </row>
    <row r="62" spans="1:104" ht="12.75">
      <c r="A62" s="24">
        <v>37</v>
      </c>
      <c r="B62" s="25" t="s">
        <v>127</v>
      </c>
      <c r="C62" s="26" t="s">
        <v>64</v>
      </c>
      <c r="D62" s="27" t="s">
        <v>8</v>
      </c>
      <c r="E62" s="28">
        <v>1</v>
      </c>
      <c r="F62" s="50"/>
      <c r="G62" s="51"/>
      <c r="O62" s="23">
        <v>2</v>
      </c>
      <c r="AA62" s="1">
        <v>12</v>
      </c>
      <c r="AB62" s="1">
        <v>1</v>
      </c>
      <c r="AC62" s="1">
        <v>42</v>
      </c>
      <c r="AZ62" s="1">
        <v>1</v>
      </c>
      <c r="BA62" s="1">
        <f t="shared" si="10"/>
        <v>0</v>
      </c>
      <c r="BB62" s="1">
        <f t="shared" si="11"/>
        <v>0</v>
      </c>
      <c r="BC62" s="1">
        <f t="shared" si="12"/>
        <v>0</v>
      </c>
      <c r="BD62" s="1">
        <f t="shared" si="13"/>
        <v>0</v>
      </c>
      <c r="BE62" s="1">
        <f t="shared" si="14"/>
        <v>0</v>
      </c>
      <c r="CZ62" s="1">
        <v>0</v>
      </c>
    </row>
    <row r="63" spans="1:104" ht="12.75">
      <c r="A63" s="24">
        <v>38</v>
      </c>
      <c r="B63" s="25" t="s">
        <v>128</v>
      </c>
      <c r="C63" s="26" t="s">
        <v>65</v>
      </c>
      <c r="D63" s="27" t="s">
        <v>8</v>
      </c>
      <c r="E63" s="28">
        <v>1</v>
      </c>
      <c r="F63" s="50"/>
      <c r="G63" s="51"/>
      <c r="O63" s="23">
        <v>2</v>
      </c>
      <c r="AA63" s="1">
        <v>12</v>
      </c>
      <c r="AB63" s="1">
        <v>1</v>
      </c>
      <c r="AC63" s="1">
        <v>43</v>
      </c>
      <c r="AZ63" s="1">
        <v>1</v>
      </c>
      <c r="BA63" s="1">
        <f t="shared" si="10"/>
        <v>0</v>
      </c>
      <c r="BB63" s="1">
        <f t="shared" si="11"/>
        <v>0</v>
      </c>
      <c r="BC63" s="1">
        <f t="shared" si="12"/>
        <v>0</v>
      </c>
      <c r="BD63" s="1">
        <f t="shared" si="13"/>
        <v>0</v>
      </c>
      <c r="BE63" s="1">
        <f t="shared" si="14"/>
        <v>0</v>
      </c>
      <c r="CZ63" s="1">
        <v>0</v>
      </c>
    </row>
    <row r="64" spans="1:104" ht="12.75">
      <c r="A64" s="24">
        <v>39</v>
      </c>
      <c r="B64" s="25" t="s">
        <v>129</v>
      </c>
      <c r="C64" s="26" t="s">
        <v>48</v>
      </c>
      <c r="D64" s="27" t="s">
        <v>8</v>
      </c>
      <c r="E64" s="28">
        <v>1</v>
      </c>
      <c r="F64" s="50"/>
      <c r="G64" s="51"/>
      <c r="O64" s="23">
        <v>2</v>
      </c>
      <c r="AA64" s="1">
        <v>12</v>
      </c>
      <c r="AB64" s="1">
        <v>1</v>
      </c>
      <c r="AC64" s="1">
        <v>44</v>
      </c>
      <c r="AZ64" s="1">
        <v>1</v>
      </c>
      <c r="BA64" s="1">
        <f t="shared" si="10"/>
        <v>0</v>
      </c>
      <c r="BB64" s="1">
        <f t="shared" si="11"/>
        <v>0</v>
      </c>
      <c r="BC64" s="1">
        <f t="shared" si="12"/>
        <v>0</v>
      </c>
      <c r="BD64" s="1">
        <f t="shared" si="13"/>
        <v>0</v>
      </c>
      <c r="BE64" s="1">
        <f t="shared" si="14"/>
        <v>0</v>
      </c>
      <c r="CZ64" s="1">
        <v>0</v>
      </c>
    </row>
    <row r="65" spans="1:104" ht="22.5">
      <c r="A65" s="24">
        <v>40</v>
      </c>
      <c r="B65" s="25" t="s">
        <v>130</v>
      </c>
      <c r="C65" s="26" t="s">
        <v>51</v>
      </c>
      <c r="D65" s="27" t="s">
        <v>8</v>
      </c>
      <c r="E65" s="28">
        <v>1</v>
      </c>
      <c r="F65" s="50"/>
      <c r="G65" s="51"/>
      <c r="O65" s="23">
        <v>2</v>
      </c>
      <c r="AA65" s="1">
        <v>12</v>
      </c>
      <c r="AB65" s="1">
        <v>1</v>
      </c>
      <c r="AC65" s="1">
        <v>45</v>
      </c>
      <c r="AZ65" s="1">
        <v>1</v>
      </c>
      <c r="BA65" s="1">
        <f t="shared" si="10"/>
        <v>0</v>
      </c>
      <c r="BB65" s="1">
        <f t="shared" si="11"/>
        <v>0</v>
      </c>
      <c r="BC65" s="1">
        <f t="shared" si="12"/>
        <v>0</v>
      </c>
      <c r="BD65" s="1">
        <f t="shared" si="13"/>
        <v>0</v>
      </c>
      <c r="BE65" s="1">
        <f t="shared" si="14"/>
        <v>0</v>
      </c>
      <c r="CZ65" s="1">
        <v>0</v>
      </c>
    </row>
    <row r="66" spans="1:104" ht="22.5">
      <c r="A66" s="24">
        <v>41</v>
      </c>
      <c r="B66" s="25" t="s">
        <v>131</v>
      </c>
      <c r="C66" s="26" t="s">
        <v>52</v>
      </c>
      <c r="D66" s="27" t="s">
        <v>8</v>
      </c>
      <c r="E66" s="28">
        <v>1</v>
      </c>
      <c r="F66" s="50"/>
      <c r="G66" s="51"/>
      <c r="O66" s="23">
        <v>2</v>
      </c>
      <c r="AA66" s="1">
        <v>12</v>
      </c>
      <c r="AB66" s="1">
        <v>1</v>
      </c>
      <c r="AC66" s="1">
        <v>46</v>
      </c>
      <c r="AZ66" s="1">
        <v>1</v>
      </c>
      <c r="BA66" s="1">
        <f t="shared" si="10"/>
        <v>0</v>
      </c>
      <c r="BB66" s="1">
        <f t="shared" si="11"/>
        <v>0</v>
      </c>
      <c r="BC66" s="1">
        <f t="shared" si="12"/>
        <v>0</v>
      </c>
      <c r="BD66" s="1">
        <f t="shared" si="13"/>
        <v>0</v>
      </c>
      <c r="BE66" s="1">
        <f t="shared" si="14"/>
        <v>0</v>
      </c>
      <c r="CZ66" s="1">
        <v>0</v>
      </c>
    </row>
    <row r="67" spans="1:104" ht="22.5">
      <c r="A67" s="24">
        <v>42</v>
      </c>
      <c r="B67" s="25" t="s">
        <v>132</v>
      </c>
      <c r="C67" s="26" t="s">
        <v>53</v>
      </c>
      <c r="D67" s="27" t="s">
        <v>8</v>
      </c>
      <c r="E67" s="28">
        <v>1</v>
      </c>
      <c r="F67" s="50"/>
      <c r="G67" s="51"/>
      <c r="O67" s="23">
        <v>2</v>
      </c>
      <c r="AA67" s="1">
        <v>12</v>
      </c>
      <c r="AB67" s="1">
        <v>1</v>
      </c>
      <c r="AC67" s="1">
        <v>47</v>
      </c>
      <c r="AZ67" s="1">
        <v>1</v>
      </c>
      <c r="BA67" s="1">
        <f t="shared" si="10"/>
        <v>0</v>
      </c>
      <c r="BB67" s="1">
        <f t="shared" si="11"/>
        <v>0</v>
      </c>
      <c r="BC67" s="1">
        <f t="shared" si="12"/>
        <v>0</v>
      </c>
      <c r="BD67" s="1">
        <f t="shared" si="13"/>
        <v>0</v>
      </c>
      <c r="BE67" s="1">
        <f t="shared" si="14"/>
        <v>0</v>
      </c>
      <c r="CZ67" s="1">
        <v>0</v>
      </c>
    </row>
    <row r="68" spans="1:104" ht="12.75">
      <c r="A68" s="24">
        <v>43</v>
      </c>
      <c r="B68" s="25" t="s">
        <v>133</v>
      </c>
      <c r="C68" s="26" t="s">
        <v>54</v>
      </c>
      <c r="D68" s="27" t="s">
        <v>8</v>
      </c>
      <c r="E68" s="28">
        <v>1</v>
      </c>
      <c r="F68" s="50"/>
      <c r="G68" s="51"/>
      <c r="O68" s="23">
        <v>2</v>
      </c>
      <c r="AA68" s="1">
        <v>12</v>
      </c>
      <c r="AB68" s="1">
        <v>1</v>
      </c>
      <c r="AC68" s="1">
        <v>48</v>
      </c>
      <c r="AZ68" s="1">
        <v>1</v>
      </c>
      <c r="BA68" s="1">
        <f t="shared" si="10"/>
        <v>0</v>
      </c>
      <c r="BB68" s="1">
        <f t="shared" si="11"/>
        <v>0</v>
      </c>
      <c r="BC68" s="1">
        <f t="shared" si="12"/>
        <v>0</v>
      </c>
      <c r="BD68" s="1">
        <f t="shared" si="13"/>
        <v>0</v>
      </c>
      <c r="BE68" s="1">
        <f t="shared" si="14"/>
        <v>0</v>
      </c>
      <c r="CZ68" s="1">
        <v>0</v>
      </c>
    </row>
    <row r="69" spans="1:57" ht="12.75">
      <c r="A69" s="29"/>
      <c r="B69" s="30" t="s">
        <v>9</v>
      </c>
      <c r="C69" s="31" t="str">
        <f>CONCATENATE(B58," ",C58)</f>
        <v>B05 Digestoř</v>
      </c>
      <c r="D69" s="29"/>
      <c r="E69" s="32"/>
      <c r="F69" s="52"/>
      <c r="G69" s="53"/>
      <c r="O69" s="23">
        <v>4</v>
      </c>
      <c r="BA69" s="33">
        <f>SUM(BA58:BA68)</f>
        <v>0</v>
      </c>
      <c r="BB69" s="33">
        <f>SUM(BB58:BB68)</f>
        <v>0</v>
      </c>
      <c r="BC69" s="33">
        <f>SUM(BC58:BC68)</f>
        <v>0</v>
      </c>
      <c r="BD69" s="33">
        <f>SUM(BD58:BD68)</f>
        <v>0</v>
      </c>
      <c r="BE69" s="33">
        <f>SUM(BE58:BE68)</f>
        <v>0</v>
      </c>
    </row>
    <row r="70" spans="1:15" ht="12.75">
      <c r="A70" s="17" t="s">
        <v>7</v>
      </c>
      <c r="B70" s="18" t="s">
        <v>66</v>
      </c>
      <c r="C70" s="19" t="s">
        <v>67</v>
      </c>
      <c r="D70" s="20"/>
      <c r="E70" s="21"/>
      <c r="F70" s="48"/>
      <c r="G70" s="49"/>
      <c r="H70" s="22"/>
      <c r="I70" s="22"/>
      <c r="O70" s="23">
        <v>1</v>
      </c>
    </row>
    <row r="71" spans="1:104" ht="12.75">
      <c r="A71" s="24">
        <v>44</v>
      </c>
      <c r="B71" s="25" t="s">
        <v>134</v>
      </c>
      <c r="C71" s="26" t="s">
        <v>68</v>
      </c>
      <c r="D71" s="27" t="s">
        <v>8</v>
      </c>
      <c r="E71" s="28">
        <v>4</v>
      </c>
      <c r="F71" s="50"/>
      <c r="G71" s="51"/>
      <c r="O71" s="23">
        <v>2</v>
      </c>
      <c r="AA71" s="1">
        <v>12</v>
      </c>
      <c r="AB71" s="1">
        <v>1</v>
      </c>
      <c r="AC71" s="1">
        <v>49</v>
      </c>
      <c r="AZ71" s="1">
        <v>1</v>
      </c>
      <c r="BA71" s="1">
        <f>IF(AZ71=1,G71,0)</f>
        <v>0</v>
      </c>
      <c r="BB71" s="1">
        <f>IF(AZ71=2,G71,0)</f>
        <v>0</v>
      </c>
      <c r="BC71" s="1">
        <f>IF(AZ71=3,G71,0)</f>
        <v>0</v>
      </c>
      <c r="BD71" s="1">
        <f>IF(AZ71=4,G71,0)</f>
        <v>0</v>
      </c>
      <c r="BE71" s="1">
        <f>IF(AZ71=5,G71,0)</f>
        <v>0</v>
      </c>
      <c r="CZ71" s="1">
        <v>0</v>
      </c>
    </row>
    <row r="72" spans="1:104" ht="12.75">
      <c r="A72" s="24">
        <v>45</v>
      </c>
      <c r="B72" s="25" t="s">
        <v>135</v>
      </c>
      <c r="C72" s="26" t="s">
        <v>69</v>
      </c>
      <c r="D72" s="27" t="s">
        <v>8</v>
      </c>
      <c r="E72" s="28">
        <v>4</v>
      </c>
      <c r="F72" s="50"/>
      <c r="G72" s="51"/>
      <c r="O72" s="23">
        <v>2</v>
      </c>
      <c r="AA72" s="1">
        <v>12</v>
      </c>
      <c r="AB72" s="1">
        <v>1</v>
      </c>
      <c r="AC72" s="1">
        <v>50</v>
      </c>
      <c r="AZ72" s="1">
        <v>1</v>
      </c>
      <c r="BA72" s="1">
        <f>IF(AZ72=1,G72,0)</f>
        <v>0</v>
      </c>
      <c r="BB72" s="1">
        <f>IF(AZ72=2,G72,0)</f>
        <v>0</v>
      </c>
      <c r="BC72" s="1">
        <f>IF(AZ72=3,G72,0)</f>
        <v>0</v>
      </c>
      <c r="BD72" s="1">
        <f>IF(AZ72=4,G72,0)</f>
        <v>0</v>
      </c>
      <c r="BE72" s="1">
        <f>IF(AZ72=5,G72,0)</f>
        <v>0</v>
      </c>
      <c r="CZ72" s="1">
        <v>0</v>
      </c>
    </row>
    <row r="73" spans="1:104" ht="12.75">
      <c r="A73" s="24">
        <v>46</v>
      </c>
      <c r="B73" s="25" t="s">
        <v>136</v>
      </c>
      <c r="C73" s="26" t="s">
        <v>70</v>
      </c>
      <c r="D73" s="27" t="s">
        <v>8</v>
      </c>
      <c r="E73" s="28">
        <v>1</v>
      </c>
      <c r="F73" s="50"/>
      <c r="G73" s="51"/>
      <c r="O73" s="23">
        <v>2</v>
      </c>
      <c r="AA73" s="1">
        <v>12</v>
      </c>
      <c r="AB73" s="1">
        <v>1</v>
      </c>
      <c r="AC73" s="1">
        <v>51</v>
      </c>
      <c r="AZ73" s="1">
        <v>1</v>
      </c>
      <c r="BA73" s="1">
        <f>IF(AZ73=1,G73,0)</f>
        <v>0</v>
      </c>
      <c r="BB73" s="1">
        <f>IF(AZ73=2,G73,0)</f>
        <v>0</v>
      </c>
      <c r="BC73" s="1">
        <f>IF(AZ73=3,G73,0)</f>
        <v>0</v>
      </c>
      <c r="BD73" s="1">
        <f>IF(AZ73=4,G73,0)</f>
        <v>0</v>
      </c>
      <c r="BE73" s="1">
        <f>IF(AZ73=5,G73,0)</f>
        <v>0</v>
      </c>
      <c r="CZ73" s="1">
        <v>0</v>
      </c>
    </row>
    <row r="74" spans="1:104" ht="12.75">
      <c r="A74" s="24">
        <v>47</v>
      </c>
      <c r="B74" s="25" t="s">
        <v>137</v>
      </c>
      <c r="C74" s="26" t="s">
        <v>71</v>
      </c>
      <c r="D74" s="27" t="s">
        <v>8</v>
      </c>
      <c r="E74" s="28">
        <v>4</v>
      </c>
      <c r="F74" s="50"/>
      <c r="G74" s="51"/>
      <c r="O74" s="23">
        <v>2</v>
      </c>
      <c r="AA74" s="1">
        <v>12</v>
      </c>
      <c r="AB74" s="1">
        <v>1</v>
      </c>
      <c r="AC74" s="1">
        <v>52</v>
      </c>
      <c r="AZ74" s="1">
        <v>1</v>
      </c>
      <c r="BA74" s="1">
        <f>IF(AZ74=1,G74,0)</f>
        <v>0</v>
      </c>
      <c r="BB74" s="1">
        <f>IF(AZ74=2,G74,0)</f>
        <v>0</v>
      </c>
      <c r="BC74" s="1">
        <f>IF(AZ74=3,G74,0)</f>
        <v>0</v>
      </c>
      <c r="BD74" s="1">
        <f>IF(AZ74=4,G74,0)</f>
        <v>0</v>
      </c>
      <c r="BE74" s="1">
        <f>IF(AZ74=5,G74,0)</f>
        <v>0</v>
      </c>
      <c r="CZ74" s="1">
        <v>0</v>
      </c>
    </row>
    <row r="75" spans="1:57" ht="12.75">
      <c r="A75" s="29"/>
      <c r="B75" s="30" t="s">
        <v>9</v>
      </c>
      <c r="C75" s="31" t="str">
        <f>CONCATENATE(B70," ",C70)</f>
        <v>B09 Zatemnění elektrické lamelové</v>
      </c>
      <c r="D75" s="29"/>
      <c r="E75" s="32"/>
      <c r="F75" s="52"/>
      <c r="G75" s="53"/>
      <c r="O75" s="23">
        <v>4</v>
      </c>
      <c r="BA75" s="33">
        <f>SUM(BA70:BA74)</f>
        <v>0</v>
      </c>
      <c r="BB75" s="33">
        <f>SUM(BB70:BB74)</f>
        <v>0</v>
      </c>
      <c r="BC75" s="33">
        <f>SUM(BC70:BC74)</f>
        <v>0</v>
      </c>
      <c r="BD75" s="33">
        <f>SUM(BD70:BD74)</f>
        <v>0</v>
      </c>
      <c r="BE75" s="33">
        <f>SUM(BE70:BE74)</f>
        <v>0</v>
      </c>
    </row>
    <row r="76" spans="1:15" ht="12.75">
      <c r="A76" s="17" t="s">
        <v>7</v>
      </c>
      <c r="B76" s="18" t="s">
        <v>72</v>
      </c>
      <c r="C76" s="19" t="s">
        <v>73</v>
      </c>
      <c r="D76" s="20"/>
      <c r="E76" s="21"/>
      <c r="F76" s="48"/>
      <c r="G76" s="49"/>
      <c r="H76" s="22"/>
      <c r="I76" s="22"/>
      <c r="O76" s="23">
        <v>1</v>
      </c>
    </row>
    <row r="77" spans="1:104" ht="22.5">
      <c r="A77" s="24">
        <v>48</v>
      </c>
      <c r="B77" s="25" t="s">
        <v>138</v>
      </c>
      <c r="C77" s="26" t="s">
        <v>74</v>
      </c>
      <c r="D77" s="27" t="s">
        <v>8</v>
      </c>
      <c r="E77" s="28">
        <v>2</v>
      </c>
      <c r="F77" s="50"/>
      <c r="G77" s="51"/>
      <c r="O77" s="23">
        <v>2</v>
      </c>
      <c r="AA77" s="1">
        <v>12</v>
      </c>
      <c r="AB77" s="1">
        <v>1</v>
      </c>
      <c r="AC77" s="1">
        <v>53</v>
      </c>
      <c r="AZ77" s="1">
        <v>1</v>
      </c>
      <c r="BA77" s="1">
        <f>IF(AZ77=1,G77,0)</f>
        <v>0</v>
      </c>
      <c r="BB77" s="1">
        <f>IF(AZ77=2,G77,0)</f>
        <v>0</v>
      </c>
      <c r="BC77" s="1">
        <f>IF(AZ77=3,G77,0)</f>
        <v>0</v>
      </c>
      <c r="BD77" s="1">
        <f>IF(AZ77=4,G77,0)</f>
        <v>0</v>
      </c>
      <c r="BE77" s="1">
        <f>IF(AZ77=5,G77,0)</f>
        <v>0</v>
      </c>
      <c r="CZ77" s="1">
        <v>0</v>
      </c>
    </row>
    <row r="78" spans="1:104" ht="22.5">
      <c r="A78" s="24">
        <v>49</v>
      </c>
      <c r="B78" s="25" t="s">
        <v>139</v>
      </c>
      <c r="C78" s="26" t="s">
        <v>75</v>
      </c>
      <c r="D78" s="27" t="s">
        <v>8</v>
      </c>
      <c r="E78" s="28">
        <v>2</v>
      </c>
      <c r="F78" s="50"/>
      <c r="G78" s="51"/>
      <c r="O78" s="23">
        <v>2</v>
      </c>
      <c r="AA78" s="1">
        <v>12</v>
      </c>
      <c r="AB78" s="1">
        <v>1</v>
      </c>
      <c r="AC78" s="1">
        <v>54</v>
      </c>
      <c r="AZ78" s="1">
        <v>1</v>
      </c>
      <c r="BA78" s="1">
        <f>IF(AZ78=1,G78,0)</f>
        <v>0</v>
      </c>
      <c r="BB78" s="1">
        <f>IF(AZ78=2,G78,0)</f>
        <v>0</v>
      </c>
      <c r="BC78" s="1">
        <f>IF(AZ78=3,G78,0)</f>
        <v>0</v>
      </c>
      <c r="BD78" s="1">
        <f>IF(AZ78=4,G78,0)</f>
        <v>0</v>
      </c>
      <c r="BE78" s="1">
        <f>IF(AZ78=5,G78,0)</f>
        <v>0</v>
      </c>
      <c r="CZ78" s="1">
        <v>0</v>
      </c>
    </row>
    <row r="79" spans="1:57" ht="12.75">
      <c r="A79" s="29"/>
      <c r="B79" s="30" t="s">
        <v>9</v>
      </c>
      <c r="C79" s="31" t="str">
        <f>CONCATENATE(B76," ",C76)</f>
        <v>B10 Skříň do výklenku</v>
      </c>
      <c r="D79" s="29"/>
      <c r="E79" s="32"/>
      <c r="F79" s="52"/>
      <c r="G79" s="53"/>
      <c r="O79" s="23">
        <v>4</v>
      </c>
      <c r="BA79" s="33">
        <f>SUM(BA76:BA78)</f>
        <v>0</v>
      </c>
      <c r="BB79" s="33">
        <f>SUM(BB76:BB78)</f>
        <v>0</v>
      </c>
      <c r="BC79" s="33">
        <f>SUM(BC76:BC78)</f>
        <v>0</v>
      </c>
      <c r="BD79" s="33">
        <f>SUM(BD76:BD78)</f>
        <v>0</v>
      </c>
      <c r="BE79" s="33">
        <f>SUM(BE76:BE78)</f>
        <v>0</v>
      </c>
    </row>
    <row r="80" spans="1:15" ht="12.75">
      <c r="A80" s="17" t="s">
        <v>7</v>
      </c>
      <c r="B80" s="18" t="s">
        <v>76</v>
      </c>
      <c r="C80" s="19" t="s">
        <v>77</v>
      </c>
      <c r="D80" s="20"/>
      <c r="E80" s="21"/>
      <c r="F80" s="48"/>
      <c r="G80" s="49"/>
      <c r="H80" s="22"/>
      <c r="I80" s="22"/>
      <c r="O80" s="23">
        <v>1</v>
      </c>
    </row>
    <row r="81" spans="1:104" ht="12.75">
      <c r="A81" s="24">
        <v>57</v>
      </c>
      <c r="B81" s="25" t="s">
        <v>140</v>
      </c>
      <c r="C81" s="26" t="s">
        <v>78</v>
      </c>
      <c r="D81" s="27" t="s">
        <v>8</v>
      </c>
      <c r="E81" s="28">
        <v>1</v>
      </c>
      <c r="F81" s="50"/>
      <c r="G81" s="51"/>
      <c r="O81" s="23">
        <v>2</v>
      </c>
      <c r="AA81" s="1">
        <v>12</v>
      </c>
      <c r="AB81" s="1">
        <v>1</v>
      </c>
      <c r="AC81" s="1">
        <v>62</v>
      </c>
      <c r="AZ81" s="1">
        <v>1</v>
      </c>
      <c r="BA81" s="1">
        <f>IF(AZ81=1,G81,0)</f>
        <v>0</v>
      </c>
      <c r="BB81" s="1">
        <f>IF(AZ81=2,G81,0)</f>
        <v>0</v>
      </c>
      <c r="BC81" s="1">
        <f>IF(AZ81=3,G81,0)</f>
        <v>0</v>
      </c>
      <c r="BD81" s="1">
        <f>IF(AZ81=4,G81,0)</f>
        <v>0</v>
      </c>
      <c r="BE81" s="1">
        <f>IF(AZ81=5,G81,0)</f>
        <v>0</v>
      </c>
      <c r="CZ81" s="1">
        <v>0</v>
      </c>
    </row>
    <row r="82" spans="1:104" ht="12.75">
      <c r="A82" s="24">
        <v>58</v>
      </c>
      <c r="B82" s="25" t="s">
        <v>141</v>
      </c>
      <c r="C82" s="26" t="s">
        <v>46</v>
      </c>
      <c r="D82" s="27" t="s">
        <v>8</v>
      </c>
      <c r="E82" s="28">
        <v>1</v>
      </c>
      <c r="F82" s="50"/>
      <c r="G82" s="51"/>
      <c r="O82" s="23">
        <v>2</v>
      </c>
      <c r="AA82" s="1">
        <v>12</v>
      </c>
      <c r="AB82" s="1">
        <v>1</v>
      </c>
      <c r="AC82" s="1">
        <v>63</v>
      </c>
      <c r="AZ82" s="1">
        <v>1</v>
      </c>
      <c r="BA82" s="1">
        <f>IF(AZ82=1,G82,0)</f>
        <v>0</v>
      </c>
      <c r="BB82" s="1">
        <f>IF(AZ82=2,G82,0)</f>
        <v>0</v>
      </c>
      <c r="BC82" s="1">
        <f>IF(AZ82=3,G82,0)</f>
        <v>0</v>
      </c>
      <c r="BD82" s="1">
        <f>IF(AZ82=4,G82,0)</f>
        <v>0</v>
      </c>
      <c r="BE82" s="1">
        <f>IF(AZ82=5,G82,0)</f>
        <v>0</v>
      </c>
      <c r="CZ82" s="1">
        <v>0</v>
      </c>
    </row>
    <row r="83" spans="1:104" ht="12.75">
      <c r="A83" s="24">
        <v>59</v>
      </c>
      <c r="B83" s="25" t="s">
        <v>142</v>
      </c>
      <c r="C83" s="26" t="s">
        <v>47</v>
      </c>
      <c r="D83" s="27" t="s">
        <v>8</v>
      </c>
      <c r="E83" s="28">
        <v>1</v>
      </c>
      <c r="F83" s="50"/>
      <c r="G83" s="51"/>
      <c r="O83" s="23">
        <v>2</v>
      </c>
      <c r="AA83" s="1">
        <v>12</v>
      </c>
      <c r="AB83" s="1">
        <v>1</v>
      </c>
      <c r="AC83" s="1">
        <v>64</v>
      </c>
      <c r="AZ83" s="1">
        <v>1</v>
      </c>
      <c r="BA83" s="1">
        <f>IF(AZ83=1,G83,0)</f>
        <v>0</v>
      </c>
      <c r="BB83" s="1">
        <f>IF(AZ83=2,G83,0)</f>
        <v>0</v>
      </c>
      <c r="BC83" s="1">
        <f>IF(AZ83=3,G83,0)</f>
        <v>0</v>
      </c>
      <c r="BD83" s="1">
        <f>IF(AZ83=4,G83,0)</f>
        <v>0</v>
      </c>
      <c r="BE83" s="1">
        <f>IF(AZ83=5,G83,0)</f>
        <v>0</v>
      </c>
      <c r="CZ83" s="1">
        <v>0</v>
      </c>
    </row>
    <row r="84" spans="1:104" ht="12.75">
      <c r="A84" s="24">
        <v>60</v>
      </c>
      <c r="B84" s="25" t="s">
        <v>143</v>
      </c>
      <c r="C84" s="26" t="s">
        <v>58</v>
      </c>
      <c r="D84" s="27" t="s">
        <v>8</v>
      </c>
      <c r="E84" s="28">
        <v>1</v>
      </c>
      <c r="F84" s="50"/>
      <c r="G84" s="51"/>
      <c r="O84" s="23">
        <v>2</v>
      </c>
      <c r="AA84" s="1">
        <v>12</v>
      </c>
      <c r="AB84" s="1">
        <v>1</v>
      </c>
      <c r="AC84" s="1">
        <v>65</v>
      </c>
      <c r="AZ84" s="1">
        <v>1</v>
      </c>
      <c r="BA84" s="1">
        <f>IF(AZ84=1,G84,0)</f>
        <v>0</v>
      </c>
      <c r="BB84" s="1">
        <f>IF(AZ84=2,G84,0)</f>
        <v>0</v>
      </c>
      <c r="BC84" s="1">
        <f>IF(AZ84=3,G84,0)</f>
        <v>0</v>
      </c>
      <c r="BD84" s="1">
        <f>IF(AZ84=4,G84,0)</f>
        <v>0</v>
      </c>
      <c r="BE84" s="1">
        <f>IF(AZ84=5,G84,0)</f>
        <v>0</v>
      </c>
      <c r="CZ84" s="1">
        <v>0</v>
      </c>
    </row>
    <row r="85" spans="1:57" ht="12.75">
      <c r="A85" s="29"/>
      <c r="B85" s="30" t="s">
        <v>9</v>
      </c>
      <c r="C85" s="31" t="str">
        <f>CONCATENATE(B80," ",C80)</f>
        <v>B12 Mycí kout</v>
      </c>
      <c r="D85" s="29"/>
      <c r="E85" s="32"/>
      <c r="F85" s="52"/>
      <c r="G85" s="53"/>
      <c r="O85" s="23">
        <v>4</v>
      </c>
      <c r="BA85" s="33">
        <f>SUM(BA80:BA84)</f>
        <v>0</v>
      </c>
      <c r="BB85" s="33">
        <f>SUM(BB80:BB84)</f>
        <v>0</v>
      </c>
      <c r="BC85" s="33">
        <f>SUM(BC80:BC84)</f>
        <v>0</v>
      </c>
      <c r="BD85" s="33">
        <f>SUM(BD80:BD84)</f>
        <v>0</v>
      </c>
      <c r="BE85" s="33">
        <f>SUM(BE80:BE84)</f>
        <v>0</v>
      </c>
    </row>
    <row r="86" spans="1:15" ht="12.75">
      <c r="A86" s="17" t="s">
        <v>7</v>
      </c>
      <c r="B86" s="18" t="s">
        <v>79</v>
      </c>
      <c r="C86" s="19" t="s">
        <v>80</v>
      </c>
      <c r="D86" s="20"/>
      <c r="E86" s="21"/>
      <c r="F86" s="48"/>
      <c r="G86" s="49"/>
      <c r="H86" s="22"/>
      <c r="I86" s="22"/>
      <c r="O86" s="23">
        <v>1</v>
      </c>
    </row>
    <row r="87" spans="1:104" ht="12.75">
      <c r="A87" s="24">
        <v>61</v>
      </c>
      <c r="B87" s="25" t="s">
        <v>144</v>
      </c>
      <c r="C87" s="26" t="s">
        <v>81</v>
      </c>
      <c r="D87" s="27" t="s">
        <v>82</v>
      </c>
      <c r="E87" s="28">
        <v>8.5</v>
      </c>
      <c r="F87" s="50"/>
      <c r="G87" s="51"/>
      <c r="O87" s="23">
        <v>2</v>
      </c>
      <c r="AA87" s="1">
        <v>12</v>
      </c>
      <c r="AB87" s="1">
        <v>1</v>
      </c>
      <c r="AC87" s="1">
        <v>66</v>
      </c>
      <c r="AZ87" s="1">
        <v>1</v>
      </c>
      <c r="BA87" s="1">
        <f>IF(AZ87=1,G87,0)</f>
        <v>0</v>
      </c>
      <c r="BB87" s="1">
        <f>IF(AZ87=2,G87,0)</f>
        <v>0</v>
      </c>
      <c r="BC87" s="1">
        <f>IF(AZ87=3,G87,0)</f>
        <v>0</v>
      </c>
      <c r="BD87" s="1">
        <f>IF(AZ87=4,G87,0)</f>
        <v>0</v>
      </c>
      <c r="BE87" s="1">
        <f>IF(AZ87=5,G87,0)</f>
        <v>0</v>
      </c>
      <c r="CZ87" s="1">
        <v>0</v>
      </c>
    </row>
    <row r="88" spans="1:57" ht="12.75">
      <c r="A88" s="29"/>
      <c r="B88" s="30" t="s">
        <v>9</v>
      </c>
      <c r="C88" s="31" t="str">
        <f>CONCATENATE(B86," ",C86)</f>
        <v>B14 Učitelský stupínek</v>
      </c>
      <c r="D88" s="29"/>
      <c r="E88" s="32"/>
      <c r="F88" s="52"/>
      <c r="G88" s="53"/>
      <c r="O88" s="23">
        <v>4</v>
      </c>
      <c r="BA88" s="33">
        <f>SUM(BA86:BA87)</f>
        <v>0</v>
      </c>
      <c r="BB88" s="33">
        <f>SUM(BB86:BB87)</f>
        <v>0</v>
      </c>
      <c r="BC88" s="33">
        <f>SUM(BC86:BC87)</f>
        <v>0</v>
      </c>
      <c r="BD88" s="33">
        <f>SUM(BD86:BD87)</f>
        <v>0</v>
      </c>
      <c r="BE88" s="33">
        <f>SUM(BE86:BE87)</f>
        <v>0</v>
      </c>
    </row>
    <row r="89" spans="1:7" ht="12.75">
      <c r="A89" s="2"/>
      <c r="B89" s="2"/>
      <c r="C89" s="41" t="s">
        <v>87</v>
      </c>
      <c r="D89" s="2"/>
      <c r="E89" s="2"/>
      <c r="F89" s="45"/>
      <c r="G89" s="54" t="e">
        <f>SUM(G88,G85,#REF!,G79,G75,G69,G57,G51,G38,G32,G27,G24,G20,G17,G14)</f>
        <v>#REF!</v>
      </c>
    </row>
    <row r="90" spans="5:7" ht="12.75">
      <c r="E90" s="1"/>
      <c r="G90" s="56" t="s">
        <v>83</v>
      </c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spans="1:7" ht="12.75">
      <c r="A112" s="34"/>
      <c r="B112" s="34"/>
      <c r="C112" s="34"/>
      <c r="D112" s="34"/>
      <c r="E112" s="34"/>
      <c r="F112" s="57"/>
      <c r="G112" s="57"/>
    </row>
    <row r="113" spans="1:7" ht="12.75">
      <c r="A113" s="34"/>
      <c r="B113" s="34"/>
      <c r="C113" s="34"/>
      <c r="D113" s="34"/>
      <c r="E113" s="34"/>
      <c r="F113" s="57"/>
      <c r="G113" s="57"/>
    </row>
    <row r="114" spans="1:7" ht="12.75">
      <c r="A114" s="34"/>
      <c r="B114" s="34"/>
      <c r="C114" s="34"/>
      <c r="D114" s="34"/>
      <c r="E114" s="34"/>
      <c r="F114" s="57"/>
      <c r="G114" s="57"/>
    </row>
    <row r="115" spans="1:7" ht="12.75">
      <c r="A115" s="34"/>
      <c r="B115" s="34"/>
      <c r="C115" s="34"/>
      <c r="D115" s="34"/>
      <c r="E115" s="34"/>
      <c r="F115" s="57"/>
      <c r="G115" s="57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spans="1:2" ht="12.75">
      <c r="A147" s="35"/>
      <c r="B147" s="35"/>
    </row>
    <row r="148" spans="1:7" ht="12.75">
      <c r="A148" s="34"/>
      <c r="B148" s="34"/>
      <c r="C148" s="37"/>
      <c r="D148" s="37"/>
      <c r="E148" s="38"/>
      <c r="F148" s="58"/>
      <c r="G148" s="59"/>
    </row>
    <row r="149" spans="1:7" ht="12.75">
      <c r="A149" s="39"/>
      <c r="B149" s="39"/>
      <c r="C149" s="34"/>
      <c r="D149" s="34"/>
      <c r="E149" s="40"/>
      <c r="F149" s="57"/>
      <c r="G149" s="57"/>
    </row>
    <row r="150" spans="1:7" ht="12.75">
      <c r="A150" s="34"/>
      <c r="B150" s="34"/>
      <c r="C150" s="34"/>
      <c r="D150" s="34"/>
      <c r="E150" s="40"/>
      <c r="F150" s="57"/>
      <c r="G150" s="57"/>
    </row>
    <row r="151" spans="1:7" ht="12.75">
      <c r="A151" s="34"/>
      <c r="B151" s="34"/>
      <c r="C151" s="34"/>
      <c r="D151" s="34"/>
      <c r="E151" s="40"/>
      <c r="F151" s="57"/>
      <c r="G151" s="57"/>
    </row>
    <row r="152" spans="1:7" ht="12.75">
      <c r="A152" s="34"/>
      <c r="B152" s="34"/>
      <c r="C152" s="34"/>
      <c r="D152" s="34"/>
      <c r="E152" s="40"/>
      <c r="F152" s="57"/>
      <c r="G152" s="57"/>
    </row>
    <row r="153" spans="1:7" ht="12.75">
      <c r="A153" s="34"/>
      <c r="B153" s="34"/>
      <c r="C153" s="34"/>
      <c r="D153" s="34"/>
      <c r="E153" s="40"/>
      <c r="F153" s="57"/>
      <c r="G153" s="57"/>
    </row>
    <row r="154" spans="1:7" ht="12.75">
      <c r="A154" s="34"/>
      <c r="B154" s="34"/>
      <c r="C154" s="34"/>
      <c r="D154" s="34"/>
      <c r="E154" s="40"/>
      <c r="F154" s="57"/>
      <c r="G154" s="57"/>
    </row>
    <row r="155" spans="1:7" ht="12.75">
      <c r="A155" s="34"/>
      <c r="B155" s="34"/>
      <c r="C155" s="34"/>
      <c r="D155" s="34"/>
      <c r="E155" s="40"/>
      <c r="F155" s="57"/>
      <c r="G155" s="57"/>
    </row>
    <row r="156" spans="1:7" ht="12.75">
      <c r="A156" s="34"/>
      <c r="B156" s="34"/>
      <c r="C156" s="34"/>
      <c r="D156" s="34"/>
      <c r="E156" s="40"/>
      <c r="F156" s="57"/>
      <c r="G156" s="57"/>
    </row>
    <row r="157" spans="1:7" ht="12.75">
      <c r="A157" s="34"/>
      <c r="B157" s="34"/>
      <c r="C157" s="34"/>
      <c r="D157" s="34"/>
      <c r="E157" s="40"/>
      <c r="F157" s="57"/>
      <c r="G157" s="57"/>
    </row>
    <row r="158" spans="1:7" ht="12.75">
      <c r="A158" s="34"/>
      <c r="B158" s="34"/>
      <c r="C158" s="34"/>
      <c r="D158" s="34"/>
      <c r="E158" s="40"/>
      <c r="F158" s="57"/>
      <c r="G158" s="57"/>
    </row>
    <row r="159" spans="1:7" ht="12.75">
      <c r="A159" s="34"/>
      <c r="B159" s="34"/>
      <c r="C159" s="34"/>
      <c r="D159" s="34"/>
      <c r="E159" s="40"/>
      <c r="F159" s="57"/>
      <c r="G159" s="57"/>
    </row>
    <row r="160" spans="1:7" ht="12.75">
      <c r="A160" s="34"/>
      <c r="B160" s="34"/>
      <c r="C160" s="34"/>
      <c r="D160" s="34"/>
      <c r="E160" s="40"/>
      <c r="F160" s="57"/>
      <c r="G160" s="57"/>
    </row>
    <row r="161" spans="1:7" ht="12.75">
      <c r="A161" s="34"/>
      <c r="B161" s="34"/>
      <c r="C161" s="34"/>
      <c r="D161" s="34"/>
      <c r="E161" s="40"/>
      <c r="F161" s="57"/>
      <c r="G161" s="57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Školab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Milan Jáchim</cp:lastModifiedBy>
  <cp:lastPrinted>2013-03-29T07:00:33Z</cp:lastPrinted>
  <dcterms:created xsi:type="dcterms:W3CDTF">2013-03-28T13:06:09Z</dcterms:created>
  <dcterms:modified xsi:type="dcterms:W3CDTF">2013-06-03T13:30:22Z</dcterms:modified>
  <cp:category/>
  <cp:version/>
  <cp:contentType/>
  <cp:contentStatus/>
</cp:coreProperties>
</file>