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<sst xmlns="http://schemas.openxmlformats.org/spreadsheetml/2006/main" count="449" uniqueCount="189">
  <si>
    <t>DE</t>
  </si>
  <si>
    <t>PF</t>
  </si>
  <si>
    <t>DL</t>
  </si>
  <si>
    <t>Vizitky</t>
  </si>
  <si>
    <t>Plakáty</t>
  </si>
  <si>
    <t>formát A4</t>
  </si>
  <si>
    <t>C4</t>
  </si>
  <si>
    <t>CZ</t>
  </si>
  <si>
    <t>210x297</t>
  </si>
  <si>
    <t>Katalog pobytů</t>
  </si>
  <si>
    <t>Katalogy cizojazyčné</t>
  </si>
  <si>
    <t>210x150</t>
  </si>
  <si>
    <t>210x210</t>
  </si>
  <si>
    <t>Almanach procedur</t>
  </si>
  <si>
    <t>Lázně</t>
  </si>
  <si>
    <t>Jednatel</t>
  </si>
  <si>
    <t>196x148</t>
  </si>
  <si>
    <t>OSTATNÍ MERKANTILIE</t>
  </si>
  <si>
    <t>Ceník ubytování</t>
  </si>
  <si>
    <t>295x210</t>
  </si>
  <si>
    <t>Lázně Aurora</t>
  </si>
  <si>
    <t>Bertiny lázně</t>
  </si>
  <si>
    <t>90x55 mm</t>
  </si>
  <si>
    <t>Dotazník spokojenosti</t>
  </si>
  <si>
    <t>297x210</t>
  </si>
  <si>
    <t>Leták Peloidokinezioterapie</t>
  </si>
  <si>
    <t>A5</t>
  </si>
  <si>
    <t>Obálky DL bílé samolepící s logem bez okénka</t>
  </si>
  <si>
    <t>Obálky DL bílé samolepící s logem s okénkem</t>
  </si>
  <si>
    <t>Obálky C5 bílé samolepící s logem</t>
  </si>
  <si>
    <t>Obálky C4 bílé samolepící s logem - se zavírací klopou na kratší straně</t>
  </si>
  <si>
    <t>C5</t>
  </si>
  <si>
    <t>Hotelové karty</t>
  </si>
  <si>
    <t>Bertiny lázně - samoplátci</t>
  </si>
  <si>
    <t>Lázně Aurora - samoplátci</t>
  </si>
  <si>
    <t>Lázně Aurora - pojištěnci</t>
  </si>
  <si>
    <t>Bertiny lázně - pojištěnci</t>
  </si>
  <si>
    <t>A4</t>
  </si>
  <si>
    <t>100x140</t>
  </si>
  <si>
    <t>Lázně Aurora - karta 1</t>
  </si>
  <si>
    <t>Lázně Aurora - karta 4</t>
  </si>
  <si>
    <t>Lázně Aurora - karta 2</t>
  </si>
  <si>
    <t>Lázně Aurora - karta 3</t>
  </si>
  <si>
    <t>Bertiny lázně - karta 1</t>
  </si>
  <si>
    <t>Bertiny lázně - karta 2</t>
  </si>
  <si>
    <t>420x297</t>
  </si>
  <si>
    <t>Komplimentka</t>
  </si>
  <si>
    <t>210x105</t>
  </si>
  <si>
    <t>240x250, 
výsledný formát 240x100</t>
  </si>
  <si>
    <t>285x381, 
výsledný formát 225x163</t>
  </si>
  <si>
    <t>Desky na A5</t>
  </si>
  <si>
    <t>Pošetka na dárkové poukazy DL</t>
  </si>
  <si>
    <t>Hotelové desky na A4</t>
  </si>
  <si>
    <t>512x410, 
výsledný formát 215x310</t>
  </si>
  <si>
    <t>Letáky</t>
  </si>
  <si>
    <t>Orientační plánky</t>
  </si>
  <si>
    <t>Kapsy na rozpis procedur</t>
  </si>
  <si>
    <t>272x140, výsledný rozměr 136x140</t>
  </si>
  <si>
    <t>Inzerce</t>
  </si>
  <si>
    <t>Ú</t>
  </si>
  <si>
    <t>KATALOGY</t>
  </si>
  <si>
    <t>I</t>
  </si>
  <si>
    <t>KLP LA</t>
  </si>
  <si>
    <t>PLP LA</t>
  </si>
  <si>
    <t>Ubytování a stravování LA</t>
  </si>
  <si>
    <t>KLP BL</t>
  </si>
  <si>
    <t>PLP BL</t>
  </si>
  <si>
    <t>Ubytování a stravování BL</t>
  </si>
  <si>
    <t>Ceník procedury a wellness</t>
  </si>
  <si>
    <t>Procedury LA</t>
  </si>
  <si>
    <t>Procedury BL</t>
  </si>
  <si>
    <t>Wellnesscentrum LA</t>
  </si>
  <si>
    <t>Informace pro klienty (Domovní řád)</t>
  </si>
  <si>
    <t>ano</t>
  </si>
  <si>
    <t>ne</t>
  </si>
  <si>
    <t>Předtištěné dárkové poukazy (trhací)</t>
  </si>
  <si>
    <t>Leták Otevírání lázeňské sezony</t>
  </si>
  <si>
    <t>Leták Lázeňská Třeboň</t>
  </si>
  <si>
    <t xml:space="preserve"> A5</t>
  </si>
  <si>
    <t>Plakát Otevírání lázeňské sezony</t>
  </si>
  <si>
    <t>Plakát Lázeňská Třeboň</t>
  </si>
  <si>
    <t>Pozvánka Otevírání lázeňské sezony</t>
  </si>
  <si>
    <t xml:space="preserve">Pozvánka </t>
  </si>
  <si>
    <t xml:space="preserve"> A2</t>
  </si>
  <si>
    <t>Pozvánky</t>
  </si>
  <si>
    <t>Poster Vánoční kapmpaň Metro</t>
  </si>
  <si>
    <t>různé formáty</t>
  </si>
  <si>
    <t>Plakát koncert</t>
  </si>
  <si>
    <t>A3</t>
  </si>
  <si>
    <t>Dopisy</t>
  </si>
  <si>
    <t>Místní poplatek</t>
  </si>
  <si>
    <t>Diplomy- zaměstnanecký večírek</t>
  </si>
  <si>
    <t>Ostatní</t>
  </si>
  <si>
    <t>Zaměstnanecký večírek kompletace log</t>
  </si>
  <si>
    <t>Poster s tématem Třeboňska</t>
  </si>
  <si>
    <t>Bannery web</t>
  </si>
  <si>
    <t>www.laznetrebon.cz</t>
  </si>
  <si>
    <t>Titulní strana Výroční zpráva</t>
  </si>
  <si>
    <t>Pasportizace Orientačního a informačního systému LA/BL, dearchivace a kompletace podkladů pro doplnění</t>
  </si>
  <si>
    <t>Image inzerce</t>
  </si>
  <si>
    <t>Logo 140 let BL</t>
  </si>
  <si>
    <t>KLP/PLP</t>
  </si>
  <si>
    <t>Vyhledávače</t>
  </si>
  <si>
    <t>Speciální tematické pobyty</t>
  </si>
  <si>
    <t>Korporátní pobyty</t>
  </si>
  <si>
    <t>Lázeňská Třeboň</t>
  </si>
  <si>
    <t>Otevírání nových provozů</t>
  </si>
  <si>
    <t>Vánoce + Silvestr</t>
  </si>
  <si>
    <t>Tištěná periodika (noviny, časopisy)</t>
  </si>
  <si>
    <t>Indikační seznam</t>
  </si>
  <si>
    <t>Stravovací karta</t>
  </si>
  <si>
    <t>Obálky - varianta Lázně Aurora/Bertiny lázně/Slatinné lázně Třeboň</t>
  </si>
  <si>
    <t>Polepy, označení provozů</t>
  </si>
  <si>
    <t>Otevírání lázeňské sezony</t>
  </si>
  <si>
    <t>Elektronická varianta pro použití na web/sociální sítě</t>
  </si>
  <si>
    <t>Příloha: Specifikace služeb a cenová nabídka</t>
  </si>
  <si>
    <t>Číslo produktu</t>
  </si>
  <si>
    <t>Název</t>
  </si>
  <si>
    <t>Počet stran 
vč. obálky</t>
  </si>
  <si>
    <t>Úpravové (Ú) / Invenční práce (I)</t>
  </si>
  <si>
    <t>Rozměr strany 
(v mm)</t>
  </si>
  <si>
    <t>Předpokládaná četnost  za 24 měsíců</t>
  </si>
  <si>
    <t>Ostatní jednotlivé merkantilie</t>
  </si>
  <si>
    <t>Nový návrh obálky</t>
  </si>
  <si>
    <t>Dílčí úpravy a doplnění textových informací, kompletní nalití nových ceníků, výměna fotografií (layout zachován)</t>
  </si>
  <si>
    <t>Kompletní nový návrh</t>
  </si>
  <si>
    <t>Dílčí úpravy a doplnění textových informací, kompletní nalití nových cen, výměna fotografií (layout zachován)</t>
  </si>
  <si>
    <t>Dílčí úpravy a doplnění textových informací (layout zachován)</t>
  </si>
  <si>
    <t>Změna kontaktních údajů</t>
  </si>
  <si>
    <t>Dílčí úpravy a doplnění textu (layout zachován)</t>
  </si>
  <si>
    <t>Zakreslení nového objektu, doplnění legendy, úprava legendy</t>
  </si>
  <si>
    <t>Změna fotografií/úprava textu</t>
  </si>
  <si>
    <t>Nalití textu</t>
  </si>
  <si>
    <t>Změna příjmení, tel. čísla, funkce, nový pracovník - jméno, příjmení, tituly, funkce, kontaktní údaje</t>
  </si>
  <si>
    <t>Úprava kontakních údajů (layout zachován)</t>
  </si>
  <si>
    <t>Změna barevnosti/změna ochranného prvku</t>
  </si>
  <si>
    <t>Aktualizace log</t>
  </si>
  <si>
    <t>Úprava textu (layout zachován)</t>
  </si>
  <si>
    <t>Úprava textu, výměna fotografií</t>
  </si>
  <si>
    <t>Úprava textu, nové formáty cedulí</t>
  </si>
  <si>
    <t>Návrh loga</t>
  </si>
  <si>
    <t>Úprava a doplnění textu (layout zachován)</t>
  </si>
  <si>
    <t>Příklad Úpravové / Invenční práce</t>
  </si>
  <si>
    <t>Nabídková cena  
za 1 hodinu prací 
(v Kč bez DPH)</t>
  </si>
  <si>
    <t>viz celková nabídková cena úpravových prací - platí pro všechny úpravové práce</t>
  </si>
  <si>
    <t>účastník doplní hodinovou sazbu</t>
  </si>
  <si>
    <t>Zadavatel:</t>
  </si>
  <si>
    <t>Slatinné lázně Třeboň, s.r.o.</t>
  </si>
  <si>
    <t>Veřejná zakázka:</t>
  </si>
  <si>
    <t>Grafické a redakční práce pro SLT</t>
  </si>
  <si>
    <t xml:space="preserve">Druh prací </t>
  </si>
  <si>
    <t>Redakční práce</t>
  </si>
  <si>
    <t>Grafické a DTP práce</t>
  </si>
  <si>
    <t>Fotografické práce</t>
  </si>
  <si>
    <t>Jazyková korektura</t>
  </si>
  <si>
    <t>Výchozí % zastoupení prací 
na referenčním vydání MLP</t>
  </si>
  <si>
    <t>Náplň prací</t>
  </si>
  <si>
    <t>Nabídková cena položky
za 24 měsíců 
(v Kč bez DPH)</t>
  </si>
  <si>
    <t xml:space="preserve">Viz smluvní podmínky </t>
  </si>
  <si>
    <t>Nabídková cena za 1 vydání MLP (v Kč bez DPH)</t>
  </si>
  <si>
    <t>Nabídková cena za 24 vydání MLP (v Kč bez DPH)</t>
  </si>
  <si>
    <t xml:space="preserve">Požadavek zadavatele: </t>
  </si>
  <si>
    <t>zahrnuto v celkovém předpokládaném  objemu úpravových prací - platí pro všechny úpravové práce</t>
  </si>
  <si>
    <t>zahrnuto v celkovém předpokládaném objemu úpravových prací - platí pro všechny úpravové práce</t>
  </si>
  <si>
    <t>účastník vyplní jednotnou hodinovou sazbu u celkového předpokládaného  objemu úpravových prací - platí pro všechny úpravové práce</t>
  </si>
  <si>
    <t xml:space="preserve">účastník doplní jednotnou hodinovou sazbu </t>
  </si>
  <si>
    <t>Celková rekapitulace nabídkové ceny</t>
  </si>
  <si>
    <t>Nabídková cena za předpokládaný objem Dílčích služeb - Invenční práce za 24 měsíců (v Kč bez DPH)</t>
  </si>
  <si>
    <t>Nabídková cena za předpokládaný objem Dílčích služeb - Úpravové práce za 24 měsíců (v Kč bez DPH)</t>
  </si>
  <si>
    <t xml:space="preserve">Celková nabídková cena (v Kč bez DPH) </t>
  </si>
  <si>
    <t xml:space="preserve">Celková nabídková cena (v Kč vč. DPH) </t>
  </si>
  <si>
    <t>Nabídková cena</t>
  </si>
  <si>
    <t xml:space="preserve">Účastník je povinen doplnit pouze příslušně označená pole
Účastník nebude zasahovat do jiných polí nebo součtových vzorců
V případě nefunkčnosti nebo chybného součtu či násobení součtových vzorců jsou rozhodující údaje uvedené účastníkem v jednotlivých doplňovacích polích. Tyto údaje budou přepočítány a budou brány za platné.  </t>
  </si>
  <si>
    <t>Celkový předpokládaný objem Úpravových prací za 24 měsíců
(v hod.)</t>
  </si>
  <si>
    <t>Specifikace služeb - Tvorba MLP</t>
  </si>
  <si>
    <t>Předpokládaný počet vydání MLP za 24 měsíců</t>
  </si>
  <si>
    <t>Nabídková cena - Tvorba MLP</t>
  </si>
  <si>
    <t>Počet potřebných hodin prací 
na 1 referenční vydání MLP</t>
  </si>
  <si>
    <t>účastník doplní závazný počet hodin práce 
na 1 referenční vydání MLP</t>
  </si>
  <si>
    <t>Nabídková cena položky
za 1 referenční vydání MLP
(v Kč bez DPH)</t>
  </si>
  <si>
    <t>Specifikace služeb - Dílčí služby</t>
  </si>
  <si>
    <t>Předpokládaný časový fond / 
1 Invenční práci
(v hod.)</t>
  </si>
  <si>
    <t>Celkový předpokládaný časový fond za 24 měsíců 
(v hod.)</t>
  </si>
  <si>
    <t>Nabídková cena - Dílčí služby</t>
  </si>
  <si>
    <t>Předpokládaný časový fond na referenční vydání MLP (v hodinách)</t>
  </si>
  <si>
    <t>Účastník (obchodní jméno, IČ):</t>
  </si>
  <si>
    <t>KLP - Komplexní lázeňská péče, PLP - Příspěvková lázeňská péče, LA - Lázně Aurora, BL - Bertiny lázně</t>
  </si>
  <si>
    <t>Zkratky</t>
  </si>
  <si>
    <t>(doplní účastník)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</si>
</sst>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3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8" fillId="2" borderId="1" xfId="20" applyFill="1" applyBorder="1" applyAlignment="1" applyProtection="1">
      <alignment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3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left" vertical="center" wrapText="1" indent="2"/>
    </xf>
    <xf numFmtId="0" fontId="7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164" fontId="10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2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2"/>
    </xf>
    <xf numFmtId="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1" xfId="0" applyNumberFormat="1" applyFill="1" applyBorder="1" applyAlignment="1" applyProtection="1">
      <alignment horizontal="center" vertical="center" wrapText="1"/>
      <protection locked="0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left" vertical="center" wrapText="1" indent="2"/>
    </xf>
    <xf numFmtId="0" fontId="7" fillId="6" borderId="1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 indent="2"/>
    </xf>
    <xf numFmtId="0" fontId="6" fillId="7" borderId="4" xfId="0" applyFont="1" applyFill="1" applyBorder="1" applyAlignment="1">
      <alignment horizontal="left" vertical="center" wrapText="1" indent="2"/>
    </xf>
    <xf numFmtId="0" fontId="6" fillId="7" borderId="2" xfId="0" applyFont="1" applyFill="1" applyBorder="1" applyAlignment="1">
      <alignment horizontal="left" vertical="center" wrapText="1" indent="2"/>
    </xf>
    <xf numFmtId="0" fontId="6" fillId="7" borderId="5" xfId="0" applyFont="1" applyFill="1" applyBorder="1" applyAlignment="1">
      <alignment horizontal="left" vertical="center" wrapText="1" indent="2"/>
    </xf>
    <xf numFmtId="0" fontId="7" fillId="6" borderId="4" xfId="0" applyFont="1" applyFill="1" applyBorder="1" applyAlignment="1">
      <alignment horizontal="left" vertical="center" wrapText="1" indent="2"/>
    </xf>
    <xf numFmtId="0" fontId="7" fillId="6" borderId="2" xfId="0" applyFont="1" applyFill="1" applyBorder="1" applyAlignment="1">
      <alignment horizontal="left" vertical="center" wrapText="1" indent="2"/>
    </xf>
    <xf numFmtId="0" fontId="7" fillId="6" borderId="5" xfId="0" applyFont="1" applyFill="1" applyBorder="1" applyAlignment="1">
      <alignment horizontal="left" vertical="center" wrapText="1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znetrebon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7"/>
  <sheetViews>
    <sheetView tabSelected="1" zoomScalePageLayoutView="90" workbookViewId="0" topLeftCell="A1">
      <selection activeCell="L14" sqref="L14"/>
    </sheetView>
  </sheetViews>
  <sheetFormatPr defaultColWidth="9.140625" defaultRowHeight="15"/>
  <cols>
    <col min="1" max="1" width="9.28125" style="3" customWidth="1"/>
    <col min="2" max="2" width="40.00390625" style="1" customWidth="1"/>
    <col min="3" max="3" width="10.7109375" style="7" customWidth="1"/>
    <col min="4" max="4" width="14.140625" style="5" customWidth="1"/>
    <col min="5" max="5" width="12.8515625" style="5" customWidth="1"/>
    <col min="6" max="6" width="10.7109375" style="1" customWidth="1"/>
    <col min="7" max="7" width="54.421875" style="4" customWidth="1"/>
    <col min="8" max="8" width="17.7109375" style="1" customWidth="1"/>
    <col min="9" max="9" width="14.421875" style="1" bestFit="1" customWidth="1"/>
    <col min="10" max="10" width="17.7109375" style="1" customWidth="1"/>
    <col min="11" max="12" width="25.57421875" style="1" customWidth="1"/>
    <col min="13" max="14" width="9.140625" style="1" customWidth="1"/>
    <col min="15" max="15" width="1.8515625" style="1" bestFit="1" customWidth="1"/>
    <col min="16" max="18" width="9.140625" style="1" customWidth="1"/>
    <col min="19" max="16384" width="9.140625" style="2" customWidth="1"/>
  </cols>
  <sheetData>
    <row r="1" spans="1:12" s="5" customFormat="1" ht="55.5" customHeight="1">
      <c r="A1" s="106" t="s">
        <v>115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5" customFormat="1" ht="24.95" customHeight="1">
      <c r="A2" s="101" t="s">
        <v>146</v>
      </c>
      <c r="B2" s="101"/>
      <c r="C2" s="101" t="s">
        <v>147</v>
      </c>
      <c r="D2" s="101"/>
      <c r="E2" s="101"/>
      <c r="F2" s="101"/>
      <c r="G2" s="101"/>
      <c r="H2" s="101"/>
      <c r="I2" s="101"/>
      <c r="J2" s="101"/>
      <c r="K2" s="101"/>
      <c r="L2" s="101"/>
    </row>
    <row r="3" spans="1:12" s="5" customFormat="1" ht="24.95" customHeight="1">
      <c r="A3" s="101" t="s">
        <v>148</v>
      </c>
      <c r="B3" s="101"/>
      <c r="C3" s="101" t="s">
        <v>149</v>
      </c>
      <c r="D3" s="101"/>
      <c r="E3" s="101"/>
      <c r="F3" s="101"/>
      <c r="G3" s="101"/>
      <c r="H3" s="101"/>
      <c r="I3" s="101"/>
      <c r="J3" s="101"/>
      <c r="K3" s="101"/>
      <c r="L3" s="101"/>
    </row>
    <row r="4" spans="1:12" s="5" customFormat="1" ht="24.95" customHeight="1">
      <c r="A4" s="110" t="s">
        <v>185</v>
      </c>
      <c r="B4" s="110"/>
      <c r="C4" s="127" t="s">
        <v>188</v>
      </c>
      <c r="D4" s="128"/>
      <c r="E4" s="128"/>
      <c r="F4" s="128"/>
      <c r="G4" s="128"/>
      <c r="H4" s="128"/>
      <c r="I4" s="128"/>
      <c r="J4" s="128"/>
      <c r="K4" s="128"/>
      <c r="L4" s="129"/>
    </row>
    <row r="5" spans="1:12" s="5" customFormat="1" ht="24.95" customHeight="1">
      <c r="A5" s="68"/>
      <c r="B5" s="68"/>
      <c r="C5" s="68"/>
      <c r="D5" s="68"/>
      <c r="E5" s="68"/>
      <c r="F5" s="68"/>
      <c r="G5" s="68"/>
      <c r="H5" s="69"/>
      <c r="I5" s="69"/>
      <c r="J5" s="69"/>
      <c r="K5" s="67"/>
      <c r="L5" s="67"/>
    </row>
    <row r="6" spans="1:12" s="5" customFormat="1" ht="46.5" customHeight="1">
      <c r="A6" s="109" t="s">
        <v>161</v>
      </c>
      <c r="B6" s="101"/>
      <c r="C6" s="100" t="s">
        <v>172</v>
      </c>
      <c r="D6" s="100"/>
      <c r="E6" s="100"/>
      <c r="F6" s="100"/>
      <c r="G6" s="100"/>
      <c r="H6" s="100"/>
      <c r="I6" s="100"/>
      <c r="J6" s="100"/>
      <c r="K6" s="100"/>
      <c r="L6" s="100"/>
    </row>
    <row r="7" spans="1:10" s="41" customFormat="1" ht="18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2" s="41" customFormat="1" ht="39" customHeight="1">
      <c r="A8" s="95" t="s">
        <v>174</v>
      </c>
      <c r="B8" s="95"/>
      <c r="C8" s="95"/>
      <c r="D8" s="95"/>
      <c r="E8" s="95"/>
      <c r="F8" s="95"/>
      <c r="G8" s="95"/>
      <c r="H8" s="95"/>
      <c r="I8" s="107" t="s">
        <v>176</v>
      </c>
      <c r="J8" s="107"/>
      <c r="K8" s="107"/>
      <c r="L8" s="107"/>
    </row>
    <row r="9" spans="1:12" s="41" customFormat="1" ht="64.5" customHeight="1">
      <c r="A9" s="15"/>
      <c r="B9" s="15" t="s">
        <v>150</v>
      </c>
      <c r="C9" s="82" t="s">
        <v>155</v>
      </c>
      <c r="D9" s="83"/>
      <c r="E9" s="82" t="s">
        <v>184</v>
      </c>
      <c r="F9" s="83"/>
      <c r="G9" s="15" t="s">
        <v>156</v>
      </c>
      <c r="H9" s="15" t="s">
        <v>175</v>
      </c>
      <c r="I9" s="88" t="s">
        <v>177</v>
      </c>
      <c r="J9" s="89"/>
      <c r="K9" s="59" t="s">
        <v>143</v>
      </c>
      <c r="L9" s="9" t="s">
        <v>179</v>
      </c>
    </row>
    <row r="10" spans="1:12" s="41" customFormat="1" ht="24.95" customHeight="1">
      <c r="A10" s="14"/>
      <c r="B10" s="76" t="s">
        <v>151</v>
      </c>
      <c r="C10" s="102">
        <v>0.55</v>
      </c>
      <c r="D10" s="102"/>
      <c r="E10" s="84">
        <v>75</v>
      </c>
      <c r="F10" s="84"/>
      <c r="G10" s="85" t="s">
        <v>158</v>
      </c>
      <c r="H10" s="85">
        <v>24</v>
      </c>
      <c r="I10" s="90" t="s">
        <v>178</v>
      </c>
      <c r="J10" s="91"/>
      <c r="K10" s="60" t="s">
        <v>145</v>
      </c>
      <c r="L10" s="64">
        <f>PRODUCT(I10,K10)</f>
        <v>0</v>
      </c>
    </row>
    <row r="11" spans="1:12" s="41" customFormat="1" ht="24.95" customHeight="1">
      <c r="A11" s="17"/>
      <c r="B11" s="77" t="s">
        <v>152</v>
      </c>
      <c r="C11" s="103">
        <v>0.3</v>
      </c>
      <c r="D11" s="103"/>
      <c r="E11" s="84">
        <v>40</v>
      </c>
      <c r="F11" s="84"/>
      <c r="G11" s="86"/>
      <c r="H11" s="86"/>
      <c r="I11" s="90" t="s">
        <v>178</v>
      </c>
      <c r="J11" s="91"/>
      <c r="K11" s="60" t="s">
        <v>145</v>
      </c>
      <c r="L11" s="64">
        <f>PRODUCT(I11,K11)</f>
        <v>0</v>
      </c>
    </row>
    <row r="12" spans="1:12" s="41" customFormat="1" ht="24.95" customHeight="1">
      <c r="A12" s="17"/>
      <c r="B12" s="77" t="s">
        <v>153</v>
      </c>
      <c r="C12" s="104">
        <v>0.1</v>
      </c>
      <c r="D12" s="104"/>
      <c r="E12" s="84">
        <v>14</v>
      </c>
      <c r="F12" s="84"/>
      <c r="G12" s="86"/>
      <c r="H12" s="86"/>
      <c r="I12" s="90" t="s">
        <v>178</v>
      </c>
      <c r="J12" s="91"/>
      <c r="K12" s="60" t="s">
        <v>145</v>
      </c>
      <c r="L12" s="64">
        <f>PRODUCT(I12,K12)</f>
        <v>0</v>
      </c>
    </row>
    <row r="13" spans="1:12" s="41" customFormat="1" ht="24.95" customHeight="1">
      <c r="A13" s="23"/>
      <c r="B13" s="76" t="s">
        <v>154</v>
      </c>
      <c r="C13" s="105">
        <v>0.05</v>
      </c>
      <c r="D13" s="105"/>
      <c r="E13" s="84">
        <v>7</v>
      </c>
      <c r="F13" s="84"/>
      <c r="G13" s="87"/>
      <c r="H13" s="87"/>
      <c r="I13" s="90" t="s">
        <v>178</v>
      </c>
      <c r="J13" s="91"/>
      <c r="K13" s="60" t="s">
        <v>145</v>
      </c>
      <c r="L13" s="64">
        <f>PRODUCT(I13,K13)</f>
        <v>0</v>
      </c>
    </row>
    <row r="14" spans="1:12" s="41" customFormat="1" ht="24.95" customHeight="1">
      <c r="A14" s="66"/>
      <c r="B14" s="66"/>
      <c r="C14" s="66"/>
      <c r="D14" s="66"/>
      <c r="E14" s="66"/>
      <c r="F14" s="66"/>
      <c r="G14" s="66"/>
      <c r="H14" s="99" t="s">
        <v>159</v>
      </c>
      <c r="I14" s="99"/>
      <c r="J14" s="99"/>
      <c r="K14" s="99"/>
      <c r="L14" s="65">
        <f>SUM(L10:L13)</f>
        <v>0</v>
      </c>
    </row>
    <row r="15" spans="1:12" s="41" customFormat="1" ht="24.95" customHeight="1">
      <c r="A15" s="66"/>
      <c r="B15" s="66"/>
      <c r="C15" s="66"/>
      <c r="D15" s="66"/>
      <c r="E15" s="66"/>
      <c r="F15" s="66"/>
      <c r="G15" s="66"/>
      <c r="H15" s="98" t="s">
        <v>160</v>
      </c>
      <c r="I15" s="98"/>
      <c r="J15" s="98"/>
      <c r="K15" s="98"/>
      <c r="L15" s="75">
        <f>PRODUCT(L14,24)</f>
        <v>0</v>
      </c>
    </row>
    <row r="16" spans="1:12" s="41" customFormat="1" ht="16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s="41" customFormat="1" ht="39" customHeight="1">
      <c r="A17" s="95" t="s">
        <v>180</v>
      </c>
      <c r="B17" s="95"/>
      <c r="C17" s="95"/>
      <c r="D17" s="95"/>
      <c r="E17" s="95"/>
      <c r="F17" s="95"/>
      <c r="G17" s="95"/>
      <c r="H17" s="95"/>
      <c r="I17" s="95"/>
      <c r="J17" s="95"/>
      <c r="K17" s="96" t="s">
        <v>183</v>
      </c>
      <c r="L17" s="97"/>
    </row>
    <row r="18" spans="1:12" s="8" customFormat="1" ht="75">
      <c r="A18" s="15" t="s">
        <v>116</v>
      </c>
      <c r="B18" s="15" t="s">
        <v>117</v>
      </c>
      <c r="C18" s="43" t="s">
        <v>118</v>
      </c>
      <c r="D18" s="15" t="s">
        <v>120</v>
      </c>
      <c r="E18" s="15" t="s">
        <v>114</v>
      </c>
      <c r="F18" s="15" t="s">
        <v>119</v>
      </c>
      <c r="G18" s="15" t="s">
        <v>142</v>
      </c>
      <c r="H18" s="15" t="s">
        <v>181</v>
      </c>
      <c r="I18" s="15" t="s">
        <v>121</v>
      </c>
      <c r="J18" s="15" t="s">
        <v>182</v>
      </c>
      <c r="K18" s="59" t="s">
        <v>143</v>
      </c>
      <c r="L18" s="9" t="s">
        <v>157</v>
      </c>
    </row>
    <row r="19" spans="1:12" s="8" customFormat="1" ht="15">
      <c r="A19" s="44"/>
      <c r="B19" s="10" t="s">
        <v>60</v>
      </c>
      <c r="C19" s="11"/>
      <c r="D19" s="12"/>
      <c r="E19" s="12"/>
      <c r="F19" s="12"/>
      <c r="G19" s="13"/>
      <c r="H19" s="12"/>
      <c r="I19" s="12"/>
      <c r="J19" s="12"/>
      <c r="K19" s="12"/>
      <c r="L19" s="12"/>
    </row>
    <row r="20" spans="1:12" s="16" customFormat="1" ht="15">
      <c r="A20" s="14"/>
      <c r="B20" s="45" t="s">
        <v>9</v>
      </c>
      <c r="C20" s="46">
        <v>100</v>
      </c>
      <c r="D20" s="50" t="s">
        <v>11</v>
      </c>
      <c r="E20" s="48"/>
      <c r="F20" s="48"/>
      <c r="G20" s="49"/>
      <c r="H20" s="48"/>
      <c r="I20" s="48"/>
      <c r="J20" s="48"/>
      <c r="K20" s="48"/>
      <c r="L20" s="48"/>
    </row>
    <row r="21" spans="1:12" s="8" customFormat="1" ht="15">
      <c r="A21" s="17">
        <v>1</v>
      </c>
      <c r="B21" s="18" t="s">
        <v>7</v>
      </c>
      <c r="C21" s="19"/>
      <c r="D21" s="17"/>
      <c r="E21" s="20" t="s">
        <v>73</v>
      </c>
      <c r="F21" s="20" t="s">
        <v>61</v>
      </c>
      <c r="G21" s="21" t="s">
        <v>123</v>
      </c>
      <c r="H21" s="20">
        <v>5</v>
      </c>
      <c r="I21" s="22">
        <v>2</v>
      </c>
      <c r="J21" s="20">
        <v>10</v>
      </c>
      <c r="K21" s="60" t="s">
        <v>145</v>
      </c>
      <c r="L21" s="61">
        <f>PRODUCT(J21:K21)</f>
        <v>10</v>
      </c>
    </row>
    <row r="22" spans="1:12" s="8" customFormat="1" ht="56.25">
      <c r="A22" s="17"/>
      <c r="B22" s="18"/>
      <c r="C22" s="19"/>
      <c r="D22" s="17"/>
      <c r="E22" s="22" t="s">
        <v>73</v>
      </c>
      <c r="F22" s="20" t="s">
        <v>59</v>
      </c>
      <c r="G22" s="21" t="s">
        <v>124</v>
      </c>
      <c r="H22" s="58" t="s">
        <v>162</v>
      </c>
      <c r="I22" s="22">
        <v>2</v>
      </c>
      <c r="J22" s="58" t="s">
        <v>163</v>
      </c>
      <c r="K22" s="58" t="s">
        <v>164</v>
      </c>
      <c r="L22" s="58" t="s">
        <v>144</v>
      </c>
    </row>
    <row r="23" spans="1:12" s="16" customFormat="1" ht="15">
      <c r="A23" s="23"/>
      <c r="B23" s="45" t="s">
        <v>10</v>
      </c>
      <c r="C23" s="50">
        <v>56</v>
      </c>
      <c r="D23" s="50" t="s">
        <v>12</v>
      </c>
      <c r="E23" s="48"/>
      <c r="F23" s="48"/>
      <c r="G23" s="49"/>
      <c r="H23" s="48"/>
      <c r="I23" s="48"/>
      <c r="J23" s="48"/>
      <c r="K23" s="48"/>
      <c r="L23" s="48"/>
    </row>
    <row r="24" spans="1:12" s="8" customFormat="1" ht="15">
      <c r="A24" s="17">
        <v>2</v>
      </c>
      <c r="B24" s="18" t="s">
        <v>0</v>
      </c>
      <c r="C24" s="19"/>
      <c r="D24" s="17"/>
      <c r="E24" s="20" t="s">
        <v>73</v>
      </c>
      <c r="F24" s="20" t="s">
        <v>61</v>
      </c>
      <c r="G24" s="21" t="s">
        <v>123</v>
      </c>
      <c r="H24" s="20">
        <v>3</v>
      </c>
      <c r="I24" s="20">
        <v>2</v>
      </c>
      <c r="J24" s="20">
        <v>6</v>
      </c>
      <c r="K24" s="60" t="s">
        <v>145</v>
      </c>
      <c r="L24" s="61">
        <f>PRODUCT(J24:K24)</f>
        <v>6</v>
      </c>
    </row>
    <row r="25" spans="1:12" s="8" customFormat="1" ht="30">
      <c r="A25" s="17"/>
      <c r="B25" s="18"/>
      <c r="C25" s="19"/>
      <c r="D25" s="17"/>
      <c r="E25" s="22" t="s">
        <v>73</v>
      </c>
      <c r="F25" s="20" t="s">
        <v>59</v>
      </c>
      <c r="G25" s="21" t="s">
        <v>124</v>
      </c>
      <c r="H25" s="58"/>
      <c r="I25" s="20">
        <v>2</v>
      </c>
      <c r="J25" s="58"/>
      <c r="K25" s="58"/>
      <c r="L25" s="58"/>
    </row>
    <row r="26" spans="1:12" s="8" customFormat="1" ht="15">
      <c r="A26" s="17"/>
      <c r="B26" s="45" t="s">
        <v>13</v>
      </c>
      <c r="C26" s="46">
        <v>66</v>
      </c>
      <c r="D26" s="50" t="s">
        <v>11</v>
      </c>
      <c r="E26" s="48"/>
      <c r="F26" s="48"/>
      <c r="G26" s="49"/>
      <c r="H26" s="48"/>
      <c r="I26" s="48"/>
      <c r="J26" s="48"/>
      <c r="K26" s="48"/>
      <c r="L26" s="48"/>
    </row>
    <row r="27" spans="1:12" s="8" customFormat="1" ht="15">
      <c r="A27" s="17">
        <v>3</v>
      </c>
      <c r="B27" s="18" t="s">
        <v>7</v>
      </c>
      <c r="C27" s="19"/>
      <c r="D27" s="17"/>
      <c r="E27" s="20" t="s">
        <v>73</v>
      </c>
      <c r="F27" s="20" t="s">
        <v>61</v>
      </c>
      <c r="G27" s="21" t="s">
        <v>123</v>
      </c>
      <c r="H27" s="20">
        <v>5</v>
      </c>
      <c r="I27" s="20">
        <v>2</v>
      </c>
      <c r="J27" s="20">
        <v>10</v>
      </c>
      <c r="K27" s="60" t="s">
        <v>145</v>
      </c>
      <c r="L27" s="61">
        <f>PRODUCT(J27:K27)</f>
        <v>10</v>
      </c>
    </row>
    <row r="28" spans="1:12" s="8" customFormat="1" ht="30">
      <c r="A28" s="17"/>
      <c r="B28" s="18"/>
      <c r="C28" s="19"/>
      <c r="D28" s="17"/>
      <c r="E28" s="22" t="s">
        <v>73</v>
      </c>
      <c r="F28" s="20" t="s">
        <v>59</v>
      </c>
      <c r="G28" s="21" t="s">
        <v>124</v>
      </c>
      <c r="H28" s="58"/>
      <c r="I28" s="20">
        <v>2</v>
      </c>
      <c r="J28" s="58"/>
      <c r="K28" s="58"/>
      <c r="L28" s="58"/>
    </row>
    <row r="29" spans="1:12" s="8" customFormat="1" ht="15">
      <c r="A29" s="25"/>
      <c r="B29" s="10" t="s">
        <v>17</v>
      </c>
      <c r="C29" s="24"/>
      <c r="D29" s="25"/>
      <c r="E29" s="12"/>
      <c r="F29" s="12"/>
      <c r="G29" s="13"/>
      <c r="H29" s="12"/>
      <c r="I29" s="12"/>
      <c r="J29" s="12"/>
      <c r="K29" s="12"/>
      <c r="L29" s="12"/>
    </row>
    <row r="30" spans="1:12" s="8" customFormat="1" ht="15">
      <c r="A30" s="17"/>
      <c r="B30" s="51" t="s">
        <v>1</v>
      </c>
      <c r="C30" s="52"/>
      <c r="D30" s="48" t="s">
        <v>16</v>
      </c>
      <c r="E30" s="48"/>
      <c r="F30" s="48"/>
      <c r="G30" s="49"/>
      <c r="H30" s="48"/>
      <c r="I30" s="48"/>
      <c r="J30" s="48"/>
      <c r="K30" s="48"/>
      <c r="L30" s="48"/>
    </row>
    <row r="31" spans="1:12" s="8" customFormat="1" ht="15">
      <c r="A31" s="17">
        <v>4</v>
      </c>
      <c r="B31" s="26" t="s">
        <v>14</v>
      </c>
      <c r="C31" s="27"/>
      <c r="D31" s="28"/>
      <c r="E31" s="20" t="s">
        <v>73</v>
      </c>
      <c r="F31" s="20" t="s">
        <v>61</v>
      </c>
      <c r="G31" s="21" t="s">
        <v>125</v>
      </c>
      <c r="H31" s="20">
        <v>4</v>
      </c>
      <c r="I31" s="20">
        <v>2</v>
      </c>
      <c r="J31" s="20">
        <v>8</v>
      </c>
      <c r="K31" s="60" t="s">
        <v>145</v>
      </c>
      <c r="L31" s="61">
        <f aca="true" t="shared" si="0" ref="L31:L32">PRODUCT(J31:K31)</f>
        <v>8</v>
      </c>
    </row>
    <row r="32" spans="1:12" s="8" customFormat="1" ht="15">
      <c r="A32" s="17">
        <v>5</v>
      </c>
      <c r="B32" s="26" t="s">
        <v>15</v>
      </c>
      <c r="C32" s="27"/>
      <c r="D32" s="28"/>
      <c r="E32" s="20" t="s">
        <v>73</v>
      </c>
      <c r="F32" s="20" t="s">
        <v>61</v>
      </c>
      <c r="G32" s="21" t="s">
        <v>125</v>
      </c>
      <c r="H32" s="20">
        <v>2</v>
      </c>
      <c r="I32" s="20">
        <v>2</v>
      </c>
      <c r="J32" s="20">
        <v>4</v>
      </c>
      <c r="K32" s="60" t="s">
        <v>145</v>
      </c>
      <c r="L32" s="61">
        <f t="shared" si="0"/>
        <v>4</v>
      </c>
    </row>
    <row r="33" spans="1:12" s="8" customFormat="1" ht="15">
      <c r="A33" s="17"/>
      <c r="B33" s="51" t="s">
        <v>18</v>
      </c>
      <c r="C33" s="52"/>
      <c r="D33" s="48" t="s">
        <v>12</v>
      </c>
      <c r="E33" s="48"/>
      <c r="F33" s="48"/>
      <c r="G33" s="49"/>
      <c r="H33" s="48"/>
      <c r="I33" s="48"/>
      <c r="J33" s="48"/>
      <c r="K33" s="48"/>
      <c r="L33" s="48"/>
    </row>
    <row r="34" spans="1:12" s="33" customFormat="1" ht="30">
      <c r="A34" s="23">
        <v>6</v>
      </c>
      <c r="B34" s="29" t="s">
        <v>62</v>
      </c>
      <c r="C34" s="30"/>
      <c r="D34" s="31"/>
      <c r="E34" s="23" t="s">
        <v>74</v>
      </c>
      <c r="F34" s="23" t="s">
        <v>59</v>
      </c>
      <c r="G34" s="32" t="s">
        <v>126</v>
      </c>
      <c r="H34" s="58"/>
      <c r="I34" s="23">
        <v>2</v>
      </c>
      <c r="J34" s="58"/>
      <c r="K34" s="58"/>
      <c r="L34" s="58"/>
    </row>
    <row r="35" spans="1:12" s="8" customFormat="1" ht="30">
      <c r="A35" s="17">
        <v>7</v>
      </c>
      <c r="B35" s="26" t="s">
        <v>63</v>
      </c>
      <c r="C35" s="27"/>
      <c r="D35" s="28"/>
      <c r="E35" s="20" t="s">
        <v>74</v>
      </c>
      <c r="F35" s="20" t="s">
        <v>59</v>
      </c>
      <c r="G35" s="32" t="s">
        <v>126</v>
      </c>
      <c r="H35" s="58"/>
      <c r="I35" s="20">
        <v>2</v>
      </c>
      <c r="J35" s="58"/>
      <c r="K35" s="58"/>
      <c r="L35" s="58"/>
    </row>
    <row r="36" spans="1:12" s="8" customFormat="1" ht="30">
      <c r="A36" s="17">
        <v>8</v>
      </c>
      <c r="B36" s="26" t="s">
        <v>64</v>
      </c>
      <c r="C36" s="27"/>
      <c r="D36" s="28"/>
      <c r="E36" s="20" t="s">
        <v>74</v>
      </c>
      <c r="F36" s="20" t="s">
        <v>59</v>
      </c>
      <c r="G36" s="32" t="s">
        <v>126</v>
      </c>
      <c r="H36" s="58"/>
      <c r="I36" s="20">
        <v>2</v>
      </c>
      <c r="J36" s="58"/>
      <c r="K36" s="58"/>
      <c r="L36" s="58"/>
    </row>
    <row r="37" spans="1:12" s="8" customFormat="1" ht="30">
      <c r="A37" s="23">
        <v>9</v>
      </c>
      <c r="B37" s="26" t="s">
        <v>65</v>
      </c>
      <c r="C37" s="27"/>
      <c r="D37" s="28"/>
      <c r="E37" s="20" t="s">
        <v>74</v>
      </c>
      <c r="F37" s="20" t="s">
        <v>59</v>
      </c>
      <c r="G37" s="32" t="s">
        <v>126</v>
      </c>
      <c r="H37" s="58"/>
      <c r="I37" s="20">
        <v>2</v>
      </c>
      <c r="J37" s="58"/>
      <c r="K37" s="58"/>
      <c r="L37" s="58"/>
    </row>
    <row r="38" spans="1:12" s="8" customFormat="1" ht="30">
      <c r="A38" s="17">
        <v>10</v>
      </c>
      <c r="B38" s="26" t="s">
        <v>66</v>
      </c>
      <c r="C38" s="27"/>
      <c r="D38" s="28"/>
      <c r="E38" s="20" t="s">
        <v>74</v>
      </c>
      <c r="F38" s="20" t="s">
        <v>59</v>
      </c>
      <c r="G38" s="32" t="s">
        <v>126</v>
      </c>
      <c r="H38" s="58"/>
      <c r="I38" s="20">
        <v>2</v>
      </c>
      <c r="J38" s="58"/>
      <c r="K38" s="58"/>
      <c r="L38" s="58"/>
    </row>
    <row r="39" spans="1:12" s="8" customFormat="1" ht="30">
      <c r="A39" s="17">
        <v>11</v>
      </c>
      <c r="B39" s="26" t="s">
        <v>67</v>
      </c>
      <c r="C39" s="27"/>
      <c r="D39" s="28"/>
      <c r="E39" s="20" t="s">
        <v>74</v>
      </c>
      <c r="F39" s="20" t="s">
        <v>59</v>
      </c>
      <c r="G39" s="32" t="s">
        <v>126</v>
      </c>
      <c r="H39" s="58"/>
      <c r="I39" s="20">
        <v>2</v>
      </c>
      <c r="J39" s="58"/>
      <c r="K39" s="58"/>
      <c r="L39" s="58"/>
    </row>
    <row r="40" spans="1:12" s="8" customFormat="1" ht="15">
      <c r="A40" s="17"/>
      <c r="B40" s="51" t="s">
        <v>68</v>
      </c>
      <c r="C40" s="52"/>
      <c r="D40" s="48" t="s">
        <v>19</v>
      </c>
      <c r="E40" s="48"/>
      <c r="F40" s="48"/>
      <c r="G40" s="49"/>
      <c r="H40" s="48"/>
      <c r="I40" s="48"/>
      <c r="J40" s="48"/>
      <c r="K40" s="48"/>
      <c r="L40" s="48"/>
    </row>
    <row r="41" spans="1:12" s="8" customFormat="1" ht="30">
      <c r="A41" s="17">
        <v>12</v>
      </c>
      <c r="B41" s="29" t="s">
        <v>69</v>
      </c>
      <c r="C41" s="30"/>
      <c r="D41" s="31"/>
      <c r="E41" s="20" t="s">
        <v>74</v>
      </c>
      <c r="F41" s="20" t="s">
        <v>59</v>
      </c>
      <c r="G41" s="32" t="s">
        <v>126</v>
      </c>
      <c r="H41" s="58"/>
      <c r="I41" s="20">
        <v>2</v>
      </c>
      <c r="J41" s="58"/>
      <c r="K41" s="58"/>
      <c r="L41" s="58"/>
    </row>
    <row r="42" spans="1:12" s="8" customFormat="1" ht="30">
      <c r="A42" s="17">
        <v>13</v>
      </c>
      <c r="B42" s="29" t="s">
        <v>70</v>
      </c>
      <c r="C42" s="30"/>
      <c r="D42" s="31"/>
      <c r="E42" s="20" t="s">
        <v>74</v>
      </c>
      <c r="F42" s="20" t="s">
        <v>59</v>
      </c>
      <c r="G42" s="32" t="s">
        <v>126</v>
      </c>
      <c r="H42" s="58"/>
      <c r="I42" s="20">
        <v>2</v>
      </c>
      <c r="J42" s="58"/>
      <c r="K42" s="58"/>
      <c r="L42" s="58"/>
    </row>
    <row r="43" spans="1:12" s="8" customFormat="1" ht="30">
      <c r="A43" s="17">
        <v>14</v>
      </c>
      <c r="B43" s="26" t="s">
        <v>71</v>
      </c>
      <c r="C43" s="27"/>
      <c r="D43" s="28"/>
      <c r="E43" s="20" t="s">
        <v>74</v>
      </c>
      <c r="F43" s="20" t="s">
        <v>59</v>
      </c>
      <c r="G43" s="32" t="s">
        <v>126</v>
      </c>
      <c r="H43" s="58"/>
      <c r="I43" s="20">
        <v>2</v>
      </c>
      <c r="J43" s="58"/>
      <c r="K43" s="58"/>
      <c r="L43" s="58"/>
    </row>
    <row r="44" spans="1:12" s="8" customFormat="1" ht="15">
      <c r="A44" s="17"/>
      <c r="B44" s="51" t="s">
        <v>72</v>
      </c>
      <c r="C44" s="52">
        <v>12</v>
      </c>
      <c r="D44" s="48" t="s">
        <v>5</v>
      </c>
      <c r="E44" s="48"/>
      <c r="F44" s="48"/>
      <c r="G44" s="49"/>
      <c r="H44" s="48"/>
      <c r="I44" s="48"/>
      <c r="J44" s="48"/>
      <c r="K44" s="48"/>
      <c r="L44" s="48"/>
    </row>
    <row r="45" spans="1:12" s="8" customFormat="1" ht="30">
      <c r="A45" s="17">
        <v>15</v>
      </c>
      <c r="B45" s="29" t="s">
        <v>20</v>
      </c>
      <c r="C45" s="30"/>
      <c r="D45" s="31"/>
      <c r="E45" s="20" t="s">
        <v>73</v>
      </c>
      <c r="F45" s="20" t="s">
        <v>59</v>
      </c>
      <c r="G45" s="21" t="s">
        <v>127</v>
      </c>
      <c r="H45" s="58"/>
      <c r="I45" s="20">
        <v>2</v>
      </c>
      <c r="J45" s="58"/>
      <c r="K45" s="58"/>
      <c r="L45" s="58"/>
    </row>
    <row r="46" spans="1:12" s="8" customFormat="1" ht="30">
      <c r="A46" s="17">
        <v>16</v>
      </c>
      <c r="B46" s="26" t="s">
        <v>21</v>
      </c>
      <c r="C46" s="30"/>
      <c r="D46" s="31"/>
      <c r="E46" s="20" t="s">
        <v>73</v>
      </c>
      <c r="F46" s="20" t="s">
        <v>59</v>
      </c>
      <c r="G46" s="21" t="s">
        <v>127</v>
      </c>
      <c r="H46" s="58"/>
      <c r="I46" s="20">
        <v>2</v>
      </c>
      <c r="J46" s="58"/>
      <c r="K46" s="58"/>
      <c r="L46" s="58"/>
    </row>
    <row r="47" spans="1:12" s="8" customFormat="1" ht="30">
      <c r="A47" s="17"/>
      <c r="B47" s="51" t="s">
        <v>111</v>
      </c>
      <c r="C47" s="52"/>
      <c r="D47" s="48" t="s">
        <v>86</v>
      </c>
      <c r="E47" s="48"/>
      <c r="F47" s="48"/>
      <c r="G47" s="49"/>
      <c r="H47" s="48"/>
      <c r="I47" s="48"/>
      <c r="J47" s="48"/>
      <c r="K47" s="48"/>
      <c r="L47" s="48"/>
    </row>
    <row r="48" spans="1:12" s="8" customFormat="1" ht="30">
      <c r="A48" s="17">
        <v>17</v>
      </c>
      <c r="B48" s="29" t="s">
        <v>27</v>
      </c>
      <c r="C48" s="30"/>
      <c r="D48" s="31" t="s">
        <v>2</v>
      </c>
      <c r="E48" s="20" t="s">
        <v>74</v>
      </c>
      <c r="F48" s="22" t="s">
        <v>59</v>
      </c>
      <c r="G48" s="35" t="s">
        <v>128</v>
      </c>
      <c r="H48" s="58"/>
      <c r="I48" s="22">
        <v>1</v>
      </c>
      <c r="J48" s="58"/>
      <c r="K48" s="58"/>
      <c r="L48" s="58"/>
    </row>
    <row r="49" spans="1:12" s="8" customFormat="1" ht="30">
      <c r="A49" s="17">
        <v>18</v>
      </c>
      <c r="B49" s="29" t="s">
        <v>28</v>
      </c>
      <c r="C49" s="30"/>
      <c r="D49" s="31" t="s">
        <v>2</v>
      </c>
      <c r="E49" s="20" t="s">
        <v>74</v>
      </c>
      <c r="F49" s="22" t="s">
        <v>59</v>
      </c>
      <c r="G49" s="35" t="s">
        <v>128</v>
      </c>
      <c r="H49" s="58"/>
      <c r="I49" s="22">
        <v>1</v>
      </c>
      <c r="J49" s="58"/>
      <c r="K49" s="58"/>
      <c r="L49" s="58"/>
    </row>
    <row r="50" spans="1:12" s="8" customFormat="1" ht="15">
      <c r="A50" s="17">
        <v>19</v>
      </c>
      <c r="B50" s="29" t="s">
        <v>29</v>
      </c>
      <c r="C50" s="30"/>
      <c r="D50" s="31" t="s">
        <v>31</v>
      </c>
      <c r="E50" s="20" t="s">
        <v>74</v>
      </c>
      <c r="F50" s="22" t="s">
        <v>59</v>
      </c>
      <c r="G50" s="35" t="s">
        <v>128</v>
      </c>
      <c r="H50" s="58"/>
      <c r="I50" s="22">
        <v>1</v>
      </c>
      <c r="J50" s="58"/>
      <c r="K50" s="58"/>
      <c r="L50" s="58"/>
    </row>
    <row r="51" spans="1:12" s="36" customFormat="1" ht="30">
      <c r="A51" s="23">
        <v>20</v>
      </c>
      <c r="B51" s="29" t="s">
        <v>30</v>
      </c>
      <c r="C51" s="30"/>
      <c r="D51" s="31" t="s">
        <v>6</v>
      </c>
      <c r="E51" s="22" t="s">
        <v>74</v>
      </c>
      <c r="F51" s="22" t="s">
        <v>59</v>
      </c>
      <c r="G51" s="35" t="s">
        <v>128</v>
      </c>
      <c r="H51" s="58"/>
      <c r="I51" s="22">
        <v>1</v>
      </c>
      <c r="J51" s="58"/>
      <c r="K51" s="58"/>
      <c r="L51" s="58"/>
    </row>
    <row r="52" spans="1:12" s="36" customFormat="1" ht="15">
      <c r="A52" s="23"/>
      <c r="B52" s="51" t="s">
        <v>32</v>
      </c>
      <c r="C52" s="52"/>
      <c r="D52" s="48" t="s">
        <v>37</v>
      </c>
      <c r="E52" s="48"/>
      <c r="F52" s="48"/>
      <c r="G52" s="49"/>
      <c r="H52" s="48"/>
      <c r="I52" s="48"/>
      <c r="J52" s="48"/>
      <c r="K52" s="48"/>
      <c r="L52" s="48"/>
    </row>
    <row r="53" spans="1:12" s="36" customFormat="1" ht="15">
      <c r="A53" s="23">
        <v>21</v>
      </c>
      <c r="B53" s="29" t="s">
        <v>35</v>
      </c>
      <c r="C53" s="30"/>
      <c r="D53" s="31"/>
      <c r="E53" s="22" t="s">
        <v>74</v>
      </c>
      <c r="F53" s="22" t="s">
        <v>59</v>
      </c>
      <c r="G53" s="35" t="s">
        <v>129</v>
      </c>
      <c r="H53" s="58"/>
      <c r="I53" s="22">
        <v>2</v>
      </c>
      <c r="J53" s="58"/>
      <c r="K53" s="58"/>
      <c r="L53" s="58"/>
    </row>
    <row r="54" spans="1:12" s="36" customFormat="1" ht="15">
      <c r="A54" s="23">
        <v>22</v>
      </c>
      <c r="B54" s="29" t="s">
        <v>34</v>
      </c>
      <c r="C54" s="30"/>
      <c r="D54" s="31"/>
      <c r="E54" s="22" t="s">
        <v>74</v>
      </c>
      <c r="F54" s="22" t="s">
        <v>59</v>
      </c>
      <c r="G54" s="35" t="s">
        <v>129</v>
      </c>
      <c r="H54" s="58"/>
      <c r="I54" s="22">
        <v>2</v>
      </c>
      <c r="J54" s="58"/>
      <c r="K54" s="58"/>
      <c r="L54" s="58"/>
    </row>
    <row r="55" spans="1:12" s="36" customFormat="1" ht="15">
      <c r="A55" s="23">
        <v>23</v>
      </c>
      <c r="B55" s="26" t="s">
        <v>36</v>
      </c>
      <c r="C55" s="30"/>
      <c r="D55" s="31"/>
      <c r="E55" s="22" t="s">
        <v>74</v>
      </c>
      <c r="F55" s="22" t="s">
        <v>59</v>
      </c>
      <c r="G55" s="35" t="s">
        <v>129</v>
      </c>
      <c r="H55" s="58"/>
      <c r="I55" s="22">
        <v>2</v>
      </c>
      <c r="J55" s="58"/>
      <c r="K55" s="58"/>
      <c r="L55" s="58"/>
    </row>
    <row r="56" spans="1:12" s="36" customFormat="1" ht="15">
      <c r="A56" s="23">
        <v>24</v>
      </c>
      <c r="B56" s="26" t="s">
        <v>33</v>
      </c>
      <c r="C56" s="30"/>
      <c r="D56" s="31"/>
      <c r="E56" s="22" t="s">
        <v>74</v>
      </c>
      <c r="F56" s="22" t="s">
        <v>59</v>
      </c>
      <c r="G56" s="35" t="s">
        <v>129</v>
      </c>
      <c r="H56" s="58"/>
      <c r="I56" s="22">
        <v>2</v>
      </c>
      <c r="J56" s="58"/>
      <c r="K56" s="58"/>
      <c r="L56" s="58"/>
    </row>
    <row r="57" spans="1:12" s="36" customFormat="1" ht="15">
      <c r="A57" s="23"/>
      <c r="B57" s="51" t="s">
        <v>110</v>
      </c>
      <c r="C57" s="52"/>
      <c r="D57" s="48" t="s">
        <v>38</v>
      </c>
      <c r="E57" s="48"/>
      <c r="F57" s="48"/>
      <c r="G57" s="49"/>
      <c r="H57" s="48"/>
      <c r="I57" s="48"/>
      <c r="J57" s="48"/>
      <c r="K57" s="48"/>
      <c r="L57" s="48"/>
    </row>
    <row r="58" spans="1:12" s="36" customFormat="1" ht="15">
      <c r="A58" s="23">
        <v>25</v>
      </c>
      <c r="B58" s="29" t="s">
        <v>39</v>
      </c>
      <c r="C58" s="30"/>
      <c r="D58" s="31"/>
      <c r="E58" s="22" t="s">
        <v>74</v>
      </c>
      <c r="F58" s="22" t="s">
        <v>59</v>
      </c>
      <c r="G58" s="35" t="s">
        <v>129</v>
      </c>
      <c r="H58" s="58"/>
      <c r="I58" s="22">
        <v>2</v>
      </c>
      <c r="J58" s="58"/>
      <c r="K58" s="58"/>
      <c r="L58" s="58"/>
    </row>
    <row r="59" spans="1:12" s="36" customFormat="1" ht="15">
      <c r="A59" s="23">
        <v>26</v>
      </c>
      <c r="B59" s="29" t="s">
        <v>41</v>
      </c>
      <c r="C59" s="30"/>
      <c r="D59" s="31"/>
      <c r="E59" s="22" t="s">
        <v>74</v>
      </c>
      <c r="F59" s="22" t="s">
        <v>59</v>
      </c>
      <c r="G59" s="35" t="s">
        <v>129</v>
      </c>
      <c r="H59" s="58"/>
      <c r="I59" s="22">
        <v>2</v>
      </c>
      <c r="J59" s="58"/>
      <c r="K59" s="58"/>
      <c r="L59" s="58"/>
    </row>
    <row r="60" spans="1:12" s="36" customFormat="1" ht="15">
      <c r="A60" s="23">
        <v>27</v>
      </c>
      <c r="B60" s="29" t="s">
        <v>42</v>
      </c>
      <c r="C60" s="30"/>
      <c r="D60" s="31"/>
      <c r="E60" s="22" t="s">
        <v>74</v>
      </c>
      <c r="F60" s="22" t="s">
        <v>59</v>
      </c>
      <c r="G60" s="35" t="s">
        <v>129</v>
      </c>
      <c r="H60" s="58"/>
      <c r="I60" s="22">
        <v>2</v>
      </c>
      <c r="J60" s="58"/>
      <c r="K60" s="58"/>
      <c r="L60" s="58"/>
    </row>
    <row r="61" spans="1:12" s="36" customFormat="1" ht="15">
      <c r="A61" s="23">
        <v>28</v>
      </c>
      <c r="B61" s="29" t="s">
        <v>40</v>
      </c>
      <c r="C61" s="30"/>
      <c r="D61" s="31"/>
      <c r="E61" s="22" t="s">
        <v>74</v>
      </c>
      <c r="F61" s="22" t="s">
        <v>59</v>
      </c>
      <c r="G61" s="35" t="s">
        <v>129</v>
      </c>
      <c r="H61" s="58"/>
      <c r="I61" s="22">
        <v>2</v>
      </c>
      <c r="J61" s="58"/>
      <c r="K61" s="58"/>
      <c r="L61" s="58"/>
    </row>
    <row r="62" spans="1:12" s="36" customFormat="1" ht="15">
      <c r="A62" s="23">
        <v>29</v>
      </c>
      <c r="B62" s="29" t="s">
        <v>43</v>
      </c>
      <c r="C62" s="30"/>
      <c r="D62" s="31"/>
      <c r="E62" s="22" t="s">
        <v>74</v>
      </c>
      <c r="F62" s="22" t="s">
        <v>59</v>
      </c>
      <c r="G62" s="35" t="s">
        <v>129</v>
      </c>
      <c r="H62" s="58"/>
      <c r="I62" s="22">
        <v>2</v>
      </c>
      <c r="J62" s="58"/>
      <c r="K62" s="58"/>
      <c r="L62" s="58"/>
    </row>
    <row r="63" spans="1:12" s="36" customFormat="1" ht="15">
      <c r="A63" s="23">
        <v>30</v>
      </c>
      <c r="B63" s="29" t="s">
        <v>44</v>
      </c>
      <c r="C63" s="30"/>
      <c r="D63" s="31"/>
      <c r="E63" s="22" t="s">
        <v>74</v>
      </c>
      <c r="F63" s="22" t="s">
        <v>59</v>
      </c>
      <c r="G63" s="35" t="s">
        <v>129</v>
      </c>
      <c r="H63" s="58"/>
      <c r="I63" s="22">
        <v>2</v>
      </c>
      <c r="J63" s="58"/>
      <c r="K63" s="58"/>
      <c r="L63" s="58"/>
    </row>
    <row r="64" spans="1:12" s="36" customFormat="1" ht="15">
      <c r="A64" s="23"/>
      <c r="B64" s="51" t="s">
        <v>55</v>
      </c>
      <c r="C64" s="52"/>
      <c r="D64" s="48" t="s">
        <v>45</v>
      </c>
      <c r="E64" s="48"/>
      <c r="F64" s="48"/>
      <c r="G64" s="49"/>
      <c r="H64" s="48"/>
      <c r="I64" s="48"/>
      <c r="J64" s="48"/>
      <c r="K64" s="48"/>
      <c r="L64" s="48"/>
    </row>
    <row r="65" spans="1:12" s="36" customFormat="1" ht="30">
      <c r="A65" s="23">
        <v>31</v>
      </c>
      <c r="B65" s="29" t="s">
        <v>20</v>
      </c>
      <c r="C65" s="30"/>
      <c r="D65" s="31"/>
      <c r="E65" s="22" t="s">
        <v>73</v>
      </c>
      <c r="F65" s="22" t="s">
        <v>59</v>
      </c>
      <c r="G65" s="35" t="s">
        <v>130</v>
      </c>
      <c r="H65" s="58"/>
      <c r="I65" s="22">
        <v>2</v>
      </c>
      <c r="J65" s="58"/>
      <c r="K65" s="58"/>
      <c r="L65" s="58"/>
    </row>
    <row r="66" spans="1:12" s="36" customFormat="1" ht="30">
      <c r="A66" s="23">
        <v>32</v>
      </c>
      <c r="B66" s="29" t="s">
        <v>21</v>
      </c>
      <c r="C66" s="30"/>
      <c r="D66" s="31"/>
      <c r="E66" s="22" t="s">
        <v>73</v>
      </c>
      <c r="F66" s="22" t="s">
        <v>59</v>
      </c>
      <c r="G66" s="35" t="s">
        <v>130</v>
      </c>
      <c r="H66" s="58"/>
      <c r="I66" s="22">
        <v>1</v>
      </c>
      <c r="J66" s="58"/>
      <c r="K66" s="58"/>
      <c r="L66" s="58"/>
    </row>
    <row r="67" spans="1:12" s="36" customFormat="1" ht="15">
      <c r="A67" s="23"/>
      <c r="B67" s="51" t="s">
        <v>54</v>
      </c>
      <c r="C67" s="52"/>
      <c r="D67" s="48" t="s">
        <v>86</v>
      </c>
      <c r="E67" s="48"/>
      <c r="F67" s="48"/>
      <c r="G67" s="49"/>
      <c r="H67" s="48"/>
      <c r="I67" s="48"/>
      <c r="J67" s="48"/>
      <c r="K67" s="48"/>
      <c r="L67" s="48"/>
    </row>
    <row r="68" spans="1:12" s="36" customFormat="1" ht="15">
      <c r="A68" s="23">
        <v>33</v>
      </c>
      <c r="B68" s="29" t="s">
        <v>25</v>
      </c>
      <c r="C68" s="30"/>
      <c r="D68" s="31" t="s">
        <v>26</v>
      </c>
      <c r="E68" s="22" t="s">
        <v>74</v>
      </c>
      <c r="F68" s="22" t="s">
        <v>59</v>
      </c>
      <c r="G68" s="35" t="s">
        <v>131</v>
      </c>
      <c r="H68" s="58"/>
      <c r="I68" s="22">
        <v>1</v>
      </c>
      <c r="J68" s="58"/>
      <c r="K68" s="58"/>
      <c r="L68" s="58"/>
    </row>
    <row r="69" spans="1:12" s="36" customFormat="1" ht="15">
      <c r="A69" s="23">
        <v>34</v>
      </c>
      <c r="B69" s="29" t="s">
        <v>76</v>
      </c>
      <c r="C69" s="30"/>
      <c r="D69" s="31" t="s">
        <v>78</v>
      </c>
      <c r="E69" s="22" t="s">
        <v>74</v>
      </c>
      <c r="F69" s="22" t="s">
        <v>61</v>
      </c>
      <c r="G69" s="35" t="s">
        <v>125</v>
      </c>
      <c r="H69" s="22">
        <v>3</v>
      </c>
      <c r="I69" s="22">
        <v>2</v>
      </c>
      <c r="J69" s="22">
        <v>6</v>
      </c>
      <c r="K69" s="60" t="s">
        <v>145</v>
      </c>
      <c r="L69" s="61">
        <f aca="true" t="shared" si="1" ref="L69:L71">PRODUCT(J69:K69)</f>
        <v>6</v>
      </c>
    </row>
    <row r="70" spans="1:12" s="36" customFormat="1" ht="15">
      <c r="A70" s="23">
        <v>35</v>
      </c>
      <c r="B70" s="29" t="s">
        <v>77</v>
      </c>
      <c r="C70" s="30"/>
      <c r="D70" s="31" t="s">
        <v>78</v>
      </c>
      <c r="E70" s="22" t="s">
        <v>74</v>
      </c>
      <c r="F70" s="23" t="s">
        <v>61</v>
      </c>
      <c r="G70" s="35" t="s">
        <v>125</v>
      </c>
      <c r="H70" s="23">
        <v>3</v>
      </c>
      <c r="I70" s="22">
        <v>2</v>
      </c>
      <c r="J70" s="22">
        <v>6</v>
      </c>
      <c r="K70" s="60" t="s">
        <v>145</v>
      </c>
      <c r="L70" s="61">
        <f t="shared" si="1"/>
        <v>6</v>
      </c>
    </row>
    <row r="71" spans="1:12" s="36" customFormat="1" ht="15">
      <c r="A71" s="23">
        <v>36</v>
      </c>
      <c r="B71" s="29" t="s">
        <v>92</v>
      </c>
      <c r="C71" s="30"/>
      <c r="D71" s="31"/>
      <c r="E71" s="22" t="s">
        <v>74</v>
      </c>
      <c r="F71" s="22" t="s">
        <v>61</v>
      </c>
      <c r="G71" s="35" t="s">
        <v>125</v>
      </c>
      <c r="H71" s="22">
        <v>3</v>
      </c>
      <c r="I71" s="22">
        <v>4</v>
      </c>
      <c r="J71" s="22">
        <v>12</v>
      </c>
      <c r="K71" s="60" t="s">
        <v>145</v>
      </c>
      <c r="L71" s="61">
        <f t="shared" si="1"/>
        <v>12</v>
      </c>
    </row>
    <row r="72" spans="1:12" s="36" customFormat="1" ht="15">
      <c r="A72" s="23"/>
      <c r="B72" s="45" t="s">
        <v>4</v>
      </c>
      <c r="C72" s="53"/>
      <c r="D72" s="48" t="s">
        <v>86</v>
      </c>
      <c r="E72" s="48"/>
      <c r="F72" s="48"/>
      <c r="G72" s="49"/>
      <c r="H72" s="48"/>
      <c r="I72" s="48"/>
      <c r="J72" s="48"/>
      <c r="K72" s="48"/>
      <c r="L72" s="48"/>
    </row>
    <row r="73" spans="1:12" s="36" customFormat="1" ht="15">
      <c r="A73" s="23">
        <v>37</v>
      </c>
      <c r="B73" s="37" t="s">
        <v>79</v>
      </c>
      <c r="C73" s="19"/>
      <c r="D73" s="17" t="s">
        <v>83</v>
      </c>
      <c r="E73" s="22" t="s">
        <v>73</v>
      </c>
      <c r="F73" s="22" t="s">
        <v>61</v>
      </c>
      <c r="G73" s="35" t="s">
        <v>125</v>
      </c>
      <c r="H73" s="22">
        <v>5</v>
      </c>
      <c r="I73" s="22">
        <v>2</v>
      </c>
      <c r="J73" s="22">
        <v>10</v>
      </c>
      <c r="K73" s="60" t="s">
        <v>145</v>
      </c>
      <c r="L73" s="61">
        <f aca="true" t="shared" si="2" ref="L73:L77">PRODUCT(J73:K73)</f>
        <v>10</v>
      </c>
    </row>
    <row r="74" spans="1:12" s="36" customFormat="1" ht="15">
      <c r="A74" s="23">
        <v>38</v>
      </c>
      <c r="B74" s="37" t="s">
        <v>80</v>
      </c>
      <c r="C74" s="19"/>
      <c r="D74" s="17" t="s">
        <v>83</v>
      </c>
      <c r="E74" s="22" t="s">
        <v>73</v>
      </c>
      <c r="F74" s="22" t="s">
        <v>61</v>
      </c>
      <c r="G74" s="35" t="s">
        <v>125</v>
      </c>
      <c r="H74" s="22">
        <v>5</v>
      </c>
      <c r="I74" s="22">
        <v>2</v>
      </c>
      <c r="J74" s="22">
        <v>10</v>
      </c>
      <c r="K74" s="60" t="s">
        <v>145</v>
      </c>
      <c r="L74" s="61">
        <f t="shared" si="2"/>
        <v>10</v>
      </c>
    </row>
    <row r="75" spans="1:12" s="36" customFormat="1" ht="15">
      <c r="A75" s="23">
        <v>39</v>
      </c>
      <c r="B75" s="37" t="s">
        <v>85</v>
      </c>
      <c r="C75" s="19"/>
      <c r="D75" s="17"/>
      <c r="E75" s="22" t="s">
        <v>73</v>
      </c>
      <c r="F75" s="22" t="s">
        <v>61</v>
      </c>
      <c r="G75" s="35" t="s">
        <v>125</v>
      </c>
      <c r="H75" s="22">
        <v>5</v>
      </c>
      <c r="I75" s="22">
        <v>2</v>
      </c>
      <c r="J75" s="22">
        <v>10</v>
      </c>
      <c r="K75" s="60" t="s">
        <v>145</v>
      </c>
      <c r="L75" s="61">
        <f t="shared" si="2"/>
        <v>10</v>
      </c>
    </row>
    <row r="76" spans="1:12" s="36" customFormat="1" ht="15">
      <c r="A76" s="23">
        <v>40</v>
      </c>
      <c r="B76" s="37" t="s">
        <v>87</v>
      </c>
      <c r="C76" s="19"/>
      <c r="D76" s="17" t="s">
        <v>88</v>
      </c>
      <c r="E76" s="22" t="s">
        <v>73</v>
      </c>
      <c r="F76" s="22" t="s">
        <v>61</v>
      </c>
      <c r="G76" s="35" t="s">
        <v>125</v>
      </c>
      <c r="H76" s="22">
        <v>2</v>
      </c>
      <c r="I76" s="22">
        <v>4</v>
      </c>
      <c r="J76" s="22">
        <v>8</v>
      </c>
      <c r="K76" s="60" t="s">
        <v>145</v>
      </c>
      <c r="L76" s="61">
        <f t="shared" si="2"/>
        <v>8</v>
      </c>
    </row>
    <row r="77" spans="1:12" s="36" customFormat="1" ht="15">
      <c r="A77" s="23">
        <v>41</v>
      </c>
      <c r="B77" s="37" t="s">
        <v>94</v>
      </c>
      <c r="C77" s="19"/>
      <c r="D77" s="17"/>
      <c r="E77" s="22" t="s">
        <v>74</v>
      </c>
      <c r="F77" s="22" t="s">
        <v>61</v>
      </c>
      <c r="G77" s="35" t="s">
        <v>125</v>
      </c>
      <c r="H77" s="22">
        <v>2</v>
      </c>
      <c r="I77" s="22">
        <v>1</v>
      </c>
      <c r="J77" s="22">
        <v>2</v>
      </c>
      <c r="K77" s="60" t="s">
        <v>145</v>
      </c>
      <c r="L77" s="61">
        <f t="shared" si="2"/>
        <v>2</v>
      </c>
    </row>
    <row r="78" spans="1:12" s="36" customFormat="1" ht="15">
      <c r="A78" s="23"/>
      <c r="B78" s="45" t="s">
        <v>84</v>
      </c>
      <c r="C78" s="46"/>
      <c r="D78" s="50" t="s">
        <v>47</v>
      </c>
      <c r="E78" s="48"/>
      <c r="F78" s="48"/>
      <c r="G78" s="49"/>
      <c r="H78" s="48"/>
      <c r="I78" s="48"/>
      <c r="J78" s="48"/>
      <c r="K78" s="48"/>
      <c r="L78" s="48"/>
    </row>
    <row r="79" spans="1:12" s="36" customFormat="1" ht="15">
      <c r="A79" s="23">
        <v>42</v>
      </c>
      <c r="B79" s="37" t="s">
        <v>81</v>
      </c>
      <c r="C79" s="19"/>
      <c r="D79" s="17"/>
      <c r="E79" s="22" t="s">
        <v>73</v>
      </c>
      <c r="F79" s="22" t="s">
        <v>61</v>
      </c>
      <c r="G79" s="35" t="s">
        <v>125</v>
      </c>
      <c r="H79" s="22">
        <v>2</v>
      </c>
      <c r="I79" s="22">
        <v>4</v>
      </c>
      <c r="J79" s="22">
        <v>8</v>
      </c>
      <c r="K79" s="60" t="s">
        <v>145</v>
      </c>
      <c r="L79" s="61">
        <f aca="true" t="shared" si="3" ref="L79:L80">PRODUCT(J79:K79)</f>
        <v>8</v>
      </c>
    </row>
    <row r="80" spans="1:12" s="36" customFormat="1" ht="15">
      <c r="A80" s="23">
        <v>43</v>
      </c>
      <c r="B80" s="37" t="s">
        <v>82</v>
      </c>
      <c r="C80" s="19"/>
      <c r="D80" s="17"/>
      <c r="E80" s="22" t="s">
        <v>73</v>
      </c>
      <c r="F80" s="22" t="s">
        <v>61</v>
      </c>
      <c r="G80" s="35" t="s">
        <v>125</v>
      </c>
      <c r="H80" s="22">
        <v>2</v>
      </c>
      <c r="I80" s="22">
        <v>4</v>
      </c>
      <c r="J80" s="22">
        <v>8</v>
      </c>
      <c r="K80" s="60" t="s">
        <v>145</v>
      </c>
      <c r="L80" s="61">
        <f t="shared" si="3"/>
        <v>8</v>
      </c>
    </row>
    <row r="81" spans="1:12" s="36" customFormat="1" ht="15">
      <c r="A81" s="23"/>
      <c r="B81" s="45" t="s">
        <v>89</v>
      </c>
      <c r="C81" s="47"/>
      <c r="D81" s="50" t="s">
        <v>37</v>
      </c>
      <c r="E81" s="47"/>
      <c r="F81" s="47"/>
      <c r="G81" s="54"/>
      <c r="H81" s="47"/>
      <c r="I81" s="47"/>
      <c r="J81" s="47"/>
      <c r="K81" s="47"/>
      <c r="L81" s="47"/>
    </row>
    <row r="82" spans="1:12" s="36" customFormat="1" ht="15">
      <c r="A82" s="23">
        <v>44</v>
      </c>
      <c r="B82" s="38" t="s">
        <v>90</v>
      </c>
      <c r="C82" s="19"/>
      <c r="D82" s="17"/>
      <c r="E82" s="22" t="s">
        <v>73</v>
      </c>
      <c r="F82" s="22" t="s">
        <v>59</v>
      </c>
      <c r="G82" s="35" t="s">
        <v>132</v>
      </c>
      <c r="H82" s="58"/>
      <c r="I82" s="22">
        <v>1</v>
      </c>
      <c r="J82" s="58"/>
      <c r="K82" s="58"/>
      <c r="L82" s="58"/>
    </row>
    <row r="83" spans="1:12" s="36" customFormat="1" ht="15">
      <c r="A83" s="23">
        <v>45</v>
      </c>
      <c r="B83" s="37" t="s">
        <v>92</v>
      </c>
      <c r="C83" s="19"/>
      <c r="D83" s="17"/>
      <c r="E83" s="22" t="s">
        <v>73</v>
      </c>
      <c r="F83" s="22" t="s">
        <v>59</v>
      </c>
      <c r="G83" s="35" t="s">
        <v>132</v>
      </c>
      <c r="H83" s="58"/>
      <c r="I83" s="22">
        <v>2</v>
      </c>
      <c r="J83" s="58"/>
      <c r="K83" s="58"/>
      <c r="L83" s="58"/>
    </row>
    <row r="84" spans="1:12" s="36" customFormat="1" ht="15">
      <c r="A84" s="17"/>
      <c r="B84" s="45" t="s">
        <v>58</v>
      </c>
      <c r="C84" s="47"/>
      <c r="D84" s="50" t="s">
        <v>86</v>
      </c>
      <c r="E84" s="48"/>
      <c r="F84" s="48"/>
      <c r="G84" s="49"/>
      <c r="H84" s="48"/>
      <c r="I84" s="48"/>
      <c r="J84" s="48"/>
      <c r="K84" s="48"/>
      <c r="L84" s="48"/>
    </row>
    <row r="85" spans="1:12" s="36" customFormat="1" ht="15">
      <c r="A85" s="17">
        <v>46</v>
      </c>
      <c r="B85" s="38" t="s">
        <v>107</v>
      </c>
      <c r="C85" s="23"/>
      <c r="D85" s="23"/>
      <c r="E85" s="31" t="s">
        <v>73</v>
      </c>
      <c r="F85" s="31" t="s">
        <v>61</v>
      </c>
      <c r="G85" s="35" t="s">
        <v>125</v>
      </c>
      <c r="H85" s="31">
        <v>2</v>
      </c>
      <c r="I85" s="31">
        <v>16</v>
      </c>
      <c r="J85" s="31">
        <v>32</v>
      </c>
      <c r="K85" s="60" t="s">
        <v>145</v>
      </c>
      <c r="L85" s="61">
        <f aca="true" t="shared" si="4" ref="L85:L93">PRODUCT(J85:K85)</f>
        <v>32</v>
      </c>
    </row>
    <row r="86" spans="1:12" s="36" customFormat="1" ht="15">
      <c r="A86" s="17">
        <v>47</v>
      </c>
      <c r="B86" s="18" t="s">
        <v>108</v>
      </c>
      <c r="C86" s="40"/>
      <c r="D86" s="17"/>
      <c r="E86" s="31" t="s">
        <v>74</v>
      </c>
      <c r="F86" s="31" t="s">
        <v>61</v>
      </c>
      <c r="G86" s="35" t="s">
        <v>125</v>
      </c>
      <c r="H86" s="31">
        <v>2</v>
      </c>
      <c r="I86" s="31">
        <v>40</v>
      </c>
      <c r="J86" s="31">
        <v>80</v>
      </c>
      <c r="K86" s="60" t="s">
        <v>145</v>
      </c>
      <c r="L86" s="61">
        <f t="shared" si="4"/>
        <v>80</v>
      </c>
    </row>
    <row r="87" spans="1:12" s="36" customFormat="1" ht="15">
      <c r="A87" s="17">
        <v>48</v>
      </c>
      <c r="B87" s="18" t="s">
        <v>103</v>
      </c>
      <c r="C87" s="40"/>
      <c r="D87" s="17"/>
      <c r="E87" s="20" t="s">
        <v>73</v>
      </c>
      <c r="F87" s="20" t="s">
        <v>61</v>
      </c>
      <c r="G87" s="35" t="s">
        <v>125</v>
      </c>
      <c r="H87" s="20">
        <v>2</v>
      </c>
      <c r="I87" s="20">
        <v>30</v>
      </c>
      <c r="J87" s="20">
        <v>60</v>
      </c>
      <c r="K87" s="60" t="s">
        <v>145</v>
      </c>
      <c r="L87" s="61">
        <f t="shared" si="4"/>
        <v>60</v>
      </c>
    </row>
    <row r="88" spans="1:12" s="36" customFormat="1" ht="15">
      <c r="A88" s="17">
        <v>49</v>
      </c>
      <c r="B88" s="18" t="s">
        <v>99</v>
      </c>
      <c r="C88" s="40"/>
      <c r="D88" s="17"/>
      <c r="E88" s="20" t="s">
        <v>74</v>
      </c>
      <c r="F88" s="20" t="s">
        <v>61</v>
      </c>
      <c r="G88" s="35" t="s">
        <v>125</v>
      </c>
      <c r="H88" s="20">
        <v>2</v>
      </c>
      <c r="I88" s="20">
        <v>20</v>
      </c>
      <c r="J88" s="20">
        <v>40</v>
      </c>
      <c r="K88" s="60" t="s">
        <v>145</v>
      </c>
      <c r="L88" s="61">
        <f t="shared" si="4"/>
        <v>40</v>
      </c>
    </row>
    <row r="89" spans="1:12" s="36" customFormat="1" ht="15">
      <c r="A89" s="17">
        <v>50</v>
      </c>
      <c r="B89" s="18" t="s">
        <v>101</v>
      </c>
      <c r="C89" s="40"/>
      <c r="D89" s="17"/>
      <c r="E89" s="20" t="s">
        <v>73</v>
      </c>
      <c r="F89" s="20" t="s">
        <v>61</v>
      </c>
      <c r="G89" s="35" t="s">
        <v>125</v>
      </c>
      <c r="H89" s="20">
        <v>2</v>
      </c>
      <c r="I89" s="20">
        <v>8</v>
      </c>
      <c r="J89" s="20">
        <v>16</v>
      </c>
      <c r="K89" s="60" t="s">
        <v>145</v>
      </c>
      <c r="L89" s="61">
        <f t="shared" si="4"/>
        <v>16</v>
      </c>
    </row>
    <row r="90" spans="1:12" s="36" customFormat="1" ht="15">
      <c r="A90" s="17">
        <v>51</v>
      </c>
      <c r="B90" s="18" t="s">
        <v>104</v>
      </c>
      <c r="C90" s="40"/>
      <c r="D90" s="17"/>
      <c r="E90" s="20" t="s">
        <v>73</v>
      </c>
      <c r="F90" s="20" t="s">
        <v>61</v>
      </c>
      <c r="G90" s="35" t="s">
        <v>125</v>
      </c>
      <c r="H90" s="20">
        <v>2</v>
      </c>
      <c r="I90" s="20">
        <v>8</v>
      </c>
      <c r="J90" s="20">
        <v>16</v>
      </c>
      <c r="K90" s="60" t="s">
        <v>145</v>
      </c>
      <c r="L90" s="61">
        <f t="shared" si="4"/>
        <v>16</v>
      </c>
    </row>
    <row r="91" spans="1:12" s="36" customFormat="1" ht="15">
      <c r="A91" s="17">
        <v>52</v>
      </c>
      <c r="B91" s="18" t="s">
        <v>105</v>
      </c>
      <c r="C91" s="40"/>
      <c r="D91" s="17"/>
      <c r="E91" s="20" t="s">
        <v>74</v>
      </c>
      <c r="F91" s="20" t="s">
        <v>61</v>
      </c>
      <c r="G91" s="35" t="s">
        <v>125</v>
      </c>
      <c r="H91" s="20">
        <v>2</v>
      </c>
      <c r="I91" s="20">
        <v>2</v>
      </c>
      <c r="J91" s="20">
        <v>4</v>
      </c>
      <c r="K91" s="60" t="s">
        <v>145</v>
      </c>
      <c r="L91" s="61">
        <f t="shared" si="4"/>
        <v>4</v>
      </c>
    </row>
    <row r="92" spans="1:12" s="36" customFormat="1" ht="15">
      <c r="A92" s="17">
        <v>53</v>
      </c>
      <c r="B92" s="18" t="s">
        <v>113</v>
      </c>
      <c r="C92" s="40"/>
      <c r="D92" s="17"/>
      <c r="E92" s="20" t="s">
        <v>74</v>
      </c>
      <c r="F92" s="20" t="s">
        <v>61</v>
      </c>
      <c r="G92" s="35" t="s">
        <v>125</v>
      </c>
      <c r="H92" s="20">
        <v>2</v>
      </c>
      <c r="I92" s="20">
        <v>2</v>
      </c>
      <c r="J92" s="20">
        <v>4</v>
      </c>
      <c r="K92" s="60" t="s">
        <v>145</v>
      </c>
      <c r="L92" s="61">
        <f t="shared" si="4"/>
        <v>4</v>
      </c>
    </row>
    <row r="93" spans="1:12" s="36" customFormat="1" ht="15">
      <c r="A93" s="17">
        <v>54</v>
      </c>
      <c r="B93" s="18" t="s">
        <v>106</v>
      </c>
      <c r="C93" s="40"/>
      <c r="D93" s="17"/>
      <c r="E93" s="20" t="s">
        <v>74</v>
      </c>
      <c r="F93" s="20" t="s">
        <v>61</v>
      </c>
      <c r="G93" s="35" t="s">
        <v>125</v>
      </c>
      <c r="H93" s="20">
        <v>2</v>
      </c>
      <c r="I93" s="20">
        <v>2</v>
      </c>
      <c r="J93" s="20">
        <v>4</v>
      </c>
      <c r="K93" s="60" t="s">
        <v>145</v>
      </c>
      <c r="L93" s="61">
        <f t="shared" si="4"/>
        <v>4</v>
      </c>
    </row>
    <row r="94" spans="1:12" s="36" customFormat="1" ht="15">
      <c r="A94" s="17"/>
      <c r="B94" s="45" t="s">
        <v>95</v>
      </c>
      <c r="C94" s="47"/>
      <c r="D94" s="50" t="s">
        <v>86</v>
      </c>
      <c r="E94" s="47"/>
      <c r="F94" s="47"/>
      <c r="G94" s="54"/>
      <c r="H94" s="47"/>
      <c r="I94" s="47"/>
      <c r="J94" s="47"/>
      <c r="K94" s="47"/>
      <c r="L94" s="47"/>
    </row>
    <row r="95" spans="1:12" s="36" customFormat="1" ht="15">
      <c r="A95" s="17">
        <v>55</v>
      </c>
      <c r="B95" s="18" t="s">
        <v>102</v>
      </c>
      <c r="C95" s="40"/>
      <c r="D95" s="17"/>
      <c r="E95" s="20" t="s">
        <v>73</v>
      </c>
      <c r="F95" s="20" t="s">
        <v>61</v>
      </c>
      <c r="G95" s="35" t="s">
        <v>125</v>
      </c>
      <c r="H95" s="20">
        <v>2</v>
      </c>
      <c r="I95" s="20">
        <v>16</v>
      </c>
      <c r="J95" s="20">
        <v>32</v>
      </c>
      <c r="K95" s="60" t="s">
        <v>145</v>
      </c>
      <c r="L95" s="61">
        <f aca="true" t="shared" si="5" ref="L95:L96">PRODUCT(J95:K95)</f>
        <v>32</v>
      </c>
    </row>
    <row r="96" spans="1:12" s="36" customFormat="1" ht="15">
      <c r="A96" s="17">
        <v>56</v>
      </c>
      <c r="B96" s="42" t="s">
        <v>96</v>
      </c>
      <c r="C96" s="40"/>
      <c r="D96" s="17"/>
      <c r="E96" s="20" t="s">
        <v>73</v>
      </c>
      <c r="F96" s="20" t="s">
        <v>61</v>
      </c>
      <c r="G96" s="35" t="s">
        <v>125</v>
      </c>
      <c r="H96" s="20">
        <v>1</v>
      </c>
      <c r="I96" s="20">
        <v>8</v>
      </c>
      <c r="J96" s="20">
        <v>8</v>
      </c>
      <c r="K96" s="60" t="s">
        <v>145</v>
      </c>
      <c r="L96" s="61">
        <f t="shared" si="5"/>
        <v>8</v>
      </c>
    </row>
    <row r="97" spans="1:12" s="36" customFormat="1" ht="15">
      <c r="A97" s="23"/>
      <c r="B97" s="45" t="s">
        <v>122</v>
      </c>
      <c r="C97" s="46"/>
      <c r="D97" s="50" t="s">
        <v>86</v>
      </c>
      <c r="E97" s="55"/>
      <c r="F97" s="55"/>
      <c r="G97" s="56"/>
      <c r="H97" s="55"/>
      <c r="I97" s="55"/>
      <c r="J97" s="55"/>
      <c r="K97" s="55"/>
      <c r="L97" s="55"/>
    </row>
    <row r="98" spans="1:12" s="8" customFormat="1" ht="30">
      <c r="A98" s="17">
        <v>57</v>
      </c>
      <c r="B98" s="29" t="s">
        <v>3</v>
      </c>
      <c r="C98" s="30"/>
      <c r="D98" s="31" t="s">
        <v>22</v>
      </c>
      <c r="E98" s="31" t="s">
        <v>74</v>
      </c>
      <c r="F98" s="31" t="s">
        <v>59</v>
      </c>
      <c r="G98" s="39" t="s">
        <v>133</v>
      </c>
      <c r="H98" s="58"/>
      <c r="I98" s="31">
        <v>30</v>
      </c>
      <c r="J98" s="58"/>
      <c r="K98" s="58"/>
      <c r="L98" s="58"/>
    </row>
    <row r="99" spans="1:12" s="8" customFormat="1" ht="15">
      <c r="A99" s="17">
        <v>58</v>
      </c>
      <c r="B99" s="29" t="s">
        <v>23</v>
      </c>
      <c r="C99" s="30"/>
      <c r="D99" s="31" t="s">
        <v>24</v>
      </c>
      <c r="E99" s="31" t="s">
        <v>73</v>
      </c>
      <c r="F99" s="31" t="s">
        <v>59</v>
      </c>
      <c r="G99" s="39" t="s">
        <v>129</v>
      </c>
      <c r="H99" s="58"/>
      <c r="I99" s="31">
        <v>1</v>
      </c>
      <c r="J99" s="58"/>
      <c r="K99" s="58"/>
      <c r="L99" s="58"/>
    </row>
    <row r="100" spans="1:12" s="36" customFormat="1" ht="15">
      <c r="A100" s="23">
        <v>59</v>
      </c>
      <c r="B100" s="26" t="s">
        <v>46</v>
      </c>
      <c r="C100" s="30"/>
      <c r="D100" s="31" t="s">
        <v>47</v>
      </c>
      <c r="E100" s="31" t="s">
        <v>74</v>
      </c>
      <c r="F100" s="31" t="s">
        <v>59</v>
      </c>
      <c r="G100" s="39" t="s">
        <v>134</v>
      </c>
      <c r="H100" s="58"/>
      <c r="I100" s="31">
        <v>1</v>
      </c>
      <c r="J100" s="58"/>
      <c r="K100" s="58"/>
      <c r="L100" s="58"/>
    </row>
    <row r="101" spans="1:12" s="36" customFormat="1" ht="15">
      <c r="A101" s="23">
        <v>60</v>
      </c>
      <c r="B101" s="34" t="s">
        <v>75</v>
      </c>
      <c r="C101" s="27"/>
      <c r="D101" s="31" t="s">
        <v>8</v>
      </c>
      <c r="E101" s="28" t="s">
        <v>74</v>
      </c>
      <c r="F101" s="31" t="s">
        <v>59</v>
      </c>
      <c r="G101" s="34" t="s">
        <v>135</v>
      </c>
      <c r="H101" s="58"/>
      <c r="I101" s="28">
        <v>4</v>
      </c>
      <c r="J101" s="58"/>
      <c r="K101" s="58"/>
      <c r="L101" s="58"/>
    </row>
    <row r="102" spans="1:12" s="36" customFormat="1" ht="60">
      <c r="A102" s="23">
        <v>61</v>
      </c>
      <c r="B102" s="34" t="s">
        <v>51</v>
      </c>
      <c r="C102" s="27"/>
      <c r="D102" s="31" t="s">
        <v>48</v>
      </c>
      <c r="E102" s="28" t="s">
        <v>74</v>
      </c>
      <c r="F102" s="31" t="s">
        <v>59</v>
      </c>
      <c r="G102" s="34" t="s">
        <v>128</v>
      </c>
      <c r="H102" s="58"/>
      <c r="I102" s="28">
        <v>1</v>
      </c>
      <c r="J102" s="58"/>
      <c r="K102" s="58"/>
      <c r="L102" s="58"/>
    </row>
    <row r="103" spans="1:12" s="36" customFormat="1" ht="60">
      <c r="A103" s="23">
        <v>62</v>
      </c>
      <c r="B103" s="34" t="s">
        <v>56</v>
      </c>
      <c r="C103" s="27"/>
      <c r="D103" s="31" t="s">
        <v>57</v>
      </c>
      <c r="E103" s="28" t="s">
        <v>74</v>
      </c>
      <c r="F103" s="31" t="s">
        <v>59</v>
      </c>
      <c r="G103" s="34" t="s">
        <v>128</v>
      </c>
      <c r="H103" s="58"/>
      <c r="I103" s="28">
        <v>1</v>
      </c>
      <c r="J103" s="58"/>
      <c r="K103" s="58"/>
      <c r="L103" s="58"/>
    </row>
    <row r="104" spans="1:12" s="36" customFormat="1" ht="60">
      <c r="A104" s="23">
        <v>63</v>
      </c>
      <c r="B104" s="34" t="s">
        <v>50</v>
      </c>
      <c r="C104" s="27"/>
      <c r="D104" s="31" t="s">
        <v>49</v>
      </c>
      <c r="E104" s="28" t="s">
        <v>74</v>
      </c>
      <c r="F104" s="31" t="s">
        <v>59</v>
      </c>
      <c r="G104" s="34" t="s">
        <v>128</v>
      </c>
      <c r="H104" s="58"/>
      <c r="I104" s="28">
        <v>1</v>
      </c>
      <c r="J104" s="58"/>
      <c r="K104" s="58"/>
      <c r="L104" s="58"/>
    </row>
    <row r="105" spans="1:12" s="36" customFormat="1" ht="60">
      <c r="A105" s="23">
        <v>64</v>
      </c>
      <c r="B105" s="34" t="s">
        <v>52</v>
      </c>
      <c r="C105" s="27"/>
      <c r="D105" s="31" t="s">
        <v>53</v>
      </c>
      <c r="E105" s="28" t="s">
        <v>74</v>
      </c>
      <c r="F105" s="31" t="s">
        <v>59</v>
      </c>
      <c r="G105" s="34" t="s">
        <v>128</v>
      </c>
      <c r="H105" s="58"/>
      <c r="I105" s="28">
        <v>1</v>
      </c>
      <c r="J105" s="58"/>
      <c r="K105" s="58"/>
      <c r="L105" s="58"/>
    </row>
    <row r="106" spans="1:12" s="36" customFormat="1" ht="15">
      <c r="A106" s="23">
        <v>65</v>
      </c>
      <c r="B106" s="38" t="s">
        <v>93</v>
      </c>
      <c r="C106" s="23"/>
      <c r="D106" s="23" t="s">
        <v>86</v>
      </c>
      <c r="E106" s="23" t="s">
        <v>74</v>
      </c>
      <c r="F106" s="23" t="s">
        <v>59</v>
      </c>
      <c r="G106" s="32" t="s">
        <v>136</v>
      </c>
      <c r="H106" s="58"/>
      <c r="I106" s="23">
        <v>2</v>
      </c>
      <c r="J106" s="58"/>
      <c r="K106" s="58"/>
      <c r="L106" s="58"/>
    </row>
    <row r="107" spans="1:12" s="36" customFormat="1" ht="15">
      <c r="A107" s="23">
        <v>66</v>
      </c>
      <c r="B107" s="38" t="s">
        <v>91</v>
      </c>
      <c r="C107" s="23"/>
      <c r="D107" s="23" t="s">
        <v>37</v>
      </c>
      <c r="E107" s="23" t="s">
        <v>74</v>
      </c>
      <c r="F107" s="23" t="s">
        <v>59</v>
      </c>
      <c r="G107" s="32" t="s">
        <v>137</v>
      </c>
      <c r="H107" s="58"/>
      <c r="I107" s="23">
        <v>2</v>
      </c>
      <c r="J107" s="58"/>
      <c r="K107" s="58"/>
      <c r="L107" s="58"/>
    </row>
    <row r="108" spans="1:12" s="36" customFormat="1" ht="15">
      <c r="A108" s="23">
        <v>67</v>
      </c>
      <c r="B108" s="38" t="s">
        <v>97</v>
      </c>
      <c r="C108" s="23"/>
      <c r="D108" s="23" t="s">
        <v>37</v>
      </c>
      <c r="E108" s="23" t="s">
        <v>74</v>
      </c>
      <c r="F108" s="23" t="s">
        <v>59</v>
      </c>
      <c r="G108" s="32" t="s">
        <v>138</v>
      </c>
      <c r="H108" s="58"/>
      <c r="I108" s="23">
        <v>2</v>
      </c>
      <c r="J108" s="58"/>
      <c r="K108" s="58"/>
      <c r="L108" s="58"/>
    </row>
    <row r="109" spans="1:12" s="36" customFormat="1" ht="45">
      <c r="A109" s="23">
        <v>68</v>
      </c>
      <c r="B109" s="38" t="s">
        <v>98</v>
      </c>
      <c r="C109" s="23"/>
      <c r="D109" s="23"/>
      <c r="E109" s="23" t="s">
        <v>74</v>
      </c>
      <c r="F109" s="23" t="s">
        <v>59</v>
      </c>
      <c r="G109" s="32" t="s">
        <v>139</v>
      </c>
      <c r="H109" s="58"/>
      <c r="I109" s="23">
        <v>2</v>
      </c>
      <c r="J109" s="58"/>
      <c r="K109" s="58"/>
      <c r="L109" s="58"/>
    </row>
    <row r="110" spans="1:12" s="36" customFormat="1" ht="15">
      <c r="A110" s="23">
        <v>69</v>
      </c>
      <c r="B110" s="38" t="s">
        <v>112</v>
      </c>
      <c r="C110" s="23"/>
      <c r="D110" s="23" t="s">
        <v>86</v>
      </c>
      <c r="E110" s="23" t="s">
        <v>74</v>
      </c>
      <c r="F110" s="23" t="s">
        <v>61</v>
      </c>
      <c r="G110" s="32" t="s">
        <v>125</v>
      </c>
      <c r="H110" s="23">
        <v>1</v>
      </c>
      <c r="I110" s="23">
        <v>60</v>
      </c>
      <c r="J110" s="23">
        <v>60</v>
      </c>
      <c r="K110" s="60" t="s">
        <v>145</v>
      </c>
      <c r="L110" s="61">
        <f aca="true" t="shared" si="6" ref="L110:L111">PRODUCT(J110:K110)</f>
        <v>60</v>
      </c>
    </row>
    <row r="111" spans="1:12" s="36" customFormat="1" ht="15">
      <c r="A111" s="23">
        <v>70</v>
      </c>
      <c r="B111" s="38" t="s">
        <v>100</v>
      </c>
      <c r="C111" s="23"/>
      <c r="D111" s="23"/>
      <c r="E111" s="23" t="s">
        <v>73</v>
      </c>
      <c r="F111" s="23" t="s">
        <v>61</v>
      </c>
      <c r="G111" s="32" t="s">
        <v>140</v>
      </c>
      <c r="H111" s="23">
        <v>5</v>
      </c>
      <c r="I111" s="23">
        <v>1</v>
      </c>
      <c r="J111" s="23">
        <v>5</v>
      </c>
      <c r="K111" s="60" t="s">
        <v>145</v>
      </c>
      <c r="L111" s="61">
        <f t="shared" si="6"/>
        <v>5</v>
      </c>
    </row>
    <row r="112" spans="1:12" s="36" customFormat="1" ht="15">
      <c r="A112" s="17">
        <v>71</v>
      </c>
      <c r="B112" s="38" t="s">
        <v>109</v>
      </c>
      <c r="C112" s="57"/>
      <c r="D112" s="23" t="s">
        <v>37</v>
      </c>
      <c r="E112" s="22" t="s">
        <v>73</v>
      </c>
      <c r="F112" s="22" t="s">
        <v>59</v>
      </c>
      <c r="G112" s="35" t="s">
        <v>141</v>
      </c>
      <c r="H112" s="58"/>
      <c r="I112" s="22">
        <v>2</v>
      </c>
      <c r="J112" s="58"/>
      <c r="K112" s="58"/>
      <c r="L112" s="62"/>
    </row>
    <row r="113" spans="1:12" s="36" customFormat="1" ht="44.25" customHeight="1">
      <c r="A113" s="73"/>
      <c r="B113" s="73"/>
      <c r="C113" s="73"/>
      <c r="D113" s="73"/>
      <c r="E113" s="73"/>
      <c r="F113" s="92" t="s">
        <v>167</v>
      </c>
      <c r="G113" s="92"/>
      <c r="H113" s="92"/>
      <c r="I113" s="92"/>
      <c r="J113" s="92"/>
      <c r="K113" s="92"/>
      <c r="L113" s="75">
        <f>SUM(L21:L112)</f>
        <v>479</v>
      </c>
    </row>
    <row r="114" spans="1:12" s="36" customFormat="1" ht="75" customHeight="1">
      <c r="A114" s="71"/>
      <c r="B114" s="71"/>
      <c r="C114" s="71"/>
      <c r="D114" s="71"/>
      <c r="E114" s="71"/>
      <c r="F114" s="63"/>
      <c r="G114" s="93"/>
      <c r="H114" s="93"/>
      <c r="I114" s="94"/>
      <c r="J114" s="15" t="s">
        <v>173</v>
      </c>
      <c r="K114" s="59" t="s">
        <v>143</v>
      </c>
      <c r="L114" s="9" t="s">
        <v>157</v>
      </c>
    </row>
    <row r="115" spans="1:12" s="36" customFormat="1" ht="44.25" customHeight="1">
      <c r="A115" s="72"/>
      <c r="B115" s="71"/>
      <c r="C115" s="71"/>
      <c r="D115" s="71"/>
      <c r="E115" s="71"/>
      <c r="F115" s="92" t="s">
        <v>168</v>
      </c>
      <c r="G115" s="92"/>
      <c r="H115" s="92"/>
      <c r="I115" s="92"/>
      <c r="J115" s="70">
        <v>600</v>
      </c>
      <c r="K115" s="60" t="s">
        <v>165</v>
      </c>
      <c r="L115" s="75">
        <f>PRODUCT(J115:K115)</f>
        <v>600</v>
      </c>
    </row>
    <row r="118" spans="1:12" ht="30" customHeight="1">
      <c r="A118" s="120" t="s">
        <v>166</v>
      </c>
      <c r="B118" s="120"/>
      <c r="C118" s="120"/>
      <c r="D118" s="120"/>
      <c r="E118" s="120"/>
      <c r="F118" s="120"/>
      <c r="G118" s="120"/>
      <c r="H118" s="120"/>
      <c r="I118" s="120" t="s">
        <v>171</v>
      </c>
      <c r="J118" s="120"/>
      <c r="L118" s="74"/>
    </row>
    <row r="119" spans="1:10" ht="30" customHeight="1">
      <c r="A119" s="6"/>
      <c r="B119" s="121" t="s">
        <v>160</v>
      </c>
      <c r="C119" s="122"/>
      <c r="D119" s="122"/>
      <c r="E119" s="122"/>
      <c r="F119" s="122"/>
      <c r="G119" s="122"/>
      <c r="H119" s="123"/>
      <c r="I119" s="114">
        <f>SUM(L15)</f>
        <v>0</v>
      </c>
      <c r="J119" s="115"/>
    </row>
    <row r="120" spans="1:10" ht="30" customHeight="1">
      <c r="A120" s="6"/>
      <c r="B120" s="121" t="s">
        <v>167</v>
      </c>
      <c r="C120" s="122"/>
      <c r="D120" s="122"/>
      <c r="E120" s="122"/>
      <c r="F120" s="122"/>
      <c r="G120" s="122"/>
      <c r="H120" s="123"/>
      <c r="I120" s="114">
        <f>SUM(L113)</f>
        <v>479</v>
      </c>
      <c r="J120" s="115"/>
    </row>
    <row r="121" spans="1:10" ht="30" customHeight="1">
      <c r="A121" s="6"/>
      <c r="B121" s="121" t="s">
        <v>168</v>
      </c>
      <c r="C121" s="122"/>
      <c r="D121" s="122"/>
      <c r="E121" s="122"/>
      <c r="F121" s="122"/>
      <c r="G121" s="122"/>
      <c r="H121" s="123"/>
      <c r="I121" s="114">
        <f>SUM(L115)</f>
        <v>600</v>
      </c>
      <c r="J121" s="115"/>
    </row>
    <row r="122" spans="1:10" ht="30" customHeight="1">
      <c r="A122" s="6"/>
      <c r="B122" s="124" t="s">
        <v>169</v>
      </c>
      <c r="C122" s="125"/>
      <c r="D122" s="125"/>
      <c r="E122" s="125"/>
      <c r="F122" s="125"/>
      <c r="G122" s="125"/>
      <c r="H122" s="126"/>
      <c r="I122" s="116">
        <f>SUM(I119:I121)</f>
        <v>1079</v>
      </c>
      <c r="J122" s="117"/>
    </row>
    <row r="123" spans="1:10" ht="30" customHeight="1">
      <c r="A123" s="6"/>
      <c r="B123" s="111" t="s">
        <v>170</v>
      </c>
      <c r="C123" s="112"/>
      <c r="D123" s="112"/>
      <c r="E123" s="112"/>
      <c r="F123" s="112"/>
      <c r="G123" s="112"/>
      <c r="H123" s="113"/>
      <c r="I123" s="118">
        <f>PRODUCT(I122,1.21)</f>
        <v>1305.59</v>
      </c>
      <c r="J123" s="119"/>
    </row>
    <row r="126" spans="1:10" ht="15.75" customHeight="1">
      <c r="A126" s="78" t="s">
        <v>187</v>
      </c>
      <c r="B126" s="79" t="s">
        <v>186</v>
      </c>
      <c r="C126" s="80"/>
      <c r="D126" s="80"/>
      <c r="E126" s="80"/>
      <c r="F126" s="80"/>
      <c r="G126" s="80"/>
      <c r="H126" s="80"/>
      <c r="I126" s="80"/>
      <c r="J126" s="81"/>
    </row>
    <row r="127" ht="15">
      <c r="G127" s="5"/>
    </row>
  </sheetData>
  <mergeCells count="49">
    <mergeCell ref="I121:J121"/>
    <mergeCell ref="I122:J122"/>
    <mergeCell ref="I123:J123"/>
    <mergeCell ref="I118:J118"/>
    <mergeCell ref="B119:H119"/>
    <mergeCell ref="B120:H120"/>
    <mergeCell ref="B121:H121"/>
    <mergeCell ref="B122:H122"/>
    <mergeCell ref="A118:H118"/>
    <mergeCell ref="A1:L1"/>
    <mergeCell ref="C2:L2"/>
    <mergeCell ref="C3:L3"/>
    <mergeCell ref="I8:L8"/>
    <mergeCell ref="A8:H8"/>
    <mergeCell ref="A7:J7"/>
    <mergeCell ref="A2:B2"/>
    <mergeCell ref="A6:B6"/>
    <mergeCell ref="A4:B4"/>
    <mergeCell ref="C4:L4"/>
    <mergeCell ref="C6:L6"/>
    <mergeCell ref="H10:H13"/>
    <mergeCell ref="A3:B3"/>
    <mergeCell ref="E11:F11"/>
    <mergeCell ref="E12:F12"/>
    <mergeCell ref="E13:F13"/>
    <mergeCell ref="C9:D9"/>
    <mergeCell ref="C10:D10"/>
    <mergeCell ref="C11:D11"/>
    <mergeCell ref="C12:D12"/>
    <mergeCell ref="C13:D13"/>
    <mergeCell ref="I11:J11"/>
    <mergeCell ref="I12:J12"/>
    <mergeCell ref="I13:J13"/>
    <mergeCell ref="B126:J126"/>
    <mergeCell ref="E9:F9"/>
    <mergeCell ref="E10:F10"/>
    <mergeCell ref="G10:G13"/>
    <mergeCell ref="I9:J9"/>
    <mergeCell ref="I10:J10"/>
    <mergeCell ref="F113:K113"/>
    <mergeCell ref="F115:I115"/>
    <mergeCell ref="G114:I114"/>
    <mergeCell ref="A17:J17"/>
    <mergeCell ref="K17:L17"/>
    <mergeCell ref="H15:K15"/>
    <mergeCell ref="H14:K14"/>
    <mergeCell ref="B123:H123"/>
    <mergeCell ref="I119:J119"/>
    <mergeCell ref="I120:J120"/>
  </mergeCells>
  <hyperlinks>
    <hyperlink ref="B96" r:id="rId1" display="http://www.laznetrebon.cz/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6" r:id="rId2"/>
  <ignoredErrors>
    <ignoredError sqref="L115 L110:L113 L10:L15 L21:L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re_oreditel</dc:creator>
  <cp:keywords/>
  <dc:description/>
  <cp:lastModifiedBy>Jakub Grafnetter</cp:lastModifiedBy>
  <cp:lastPrinted>2021-05-11T07:08:08Z</cp:lastPrinted>
  <dcterms:created xsi:type="dcterms:W3CDTF">2014-09-15T08:16:01Z</dcterms:created>
  <dcterms:modified xsi:type="dcterms:W3CDTF">2021-05-11T09:50:03Z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