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kumenty\KONTROLA\UKOLY\OOPP\OOPP_nové_VŘ\SeznamPoptávanýchOděvů_pracovní\podmíněné_formátování_varinaty_1-2-3\"/>
    </mc:Choice>
  </mc:AlternateContent>
  <bookViews>
    <workbookView xWindow="0" yWindow="0" windowWidth="20400" windowHeight="7305"/>
  </bookViews>
  <sheets>
    <sheet name="část B_OÚ" sheetId="1" r:id="rId1"/>
    <sheet name="část B_OÚ bez hesla" sheetId="3" r:id="rId2"/>
  </sheets>
  <definedNames>
    <definedName name="_xlnm._FilterDatabase" localSheetId="0" hidden="1">'část B_OÚ'!$G$15:$T$46</definedName>
    <definedName name="_xlnm._FilterDatabase" localSheetId="1" hidden="1">'část B_OÚ bez hesla'!$C$1:$C$55</definedName>
    <definedName name="_xlnm.Print_Titles" localSheetId="0">'část B_OÚ'!$15:$16</definedName>
    <definedName name="_xlnm.Print_Titles" localSheetId="1">'část B_OÚ bez hesla'!$4:$5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3" l="1"/>
  <c r="N24" i="3"/>
  <c r="R24" i="3" s="1"/>
  <c r="T24" i="3" s="1"/>
  <c r="M24" i="3"/>
  <c r="Q24" i="3" s="1"/>
  <c r="N23" i="3"/>
  <c r="R23" i="3" s="1"/>
  <c r="T23" i="3" s="1"/>
  <c r="M23" i="3"/>
  <c r="Q23" i="3" s="1"/>
  <c r="N22" i="3"/>
  <c r="R22" i="3" s="1"/>
  <c r="T22" i="3" s="1"/>
  <c r="M22" i="3"/>
  <c r="Q22" i="3" s="1"/>
  <c r="N21" i="3"/>
  <c r="R21" i="3" s="1"/>
  <c r="T21" i="3" s="1"/>
  <c r="M21" i="3"/>
  <c r="Q21" i="3" s="1"/>
  <c r="N20" i="3"/>
  <c r="R20" i="3" s="1"/>
  <c r="T20" i="3" s="1"/>
  <c r="M20" i="3"/>
  <c r="Q20" i="3" s="1"/>
  <c r="N19" i="3"/>
  <c r="R19" i="3" s="1"/>
  <c r="T19" i="3" s="1"/>
  <c r="M19" i="3"/>
  <c r="Q19" i="3" s="1"/>
  <c r="N18" i="3"/>
  <c r="R18" i="3" s="1"/>
  <c r="T18" i="3" s="1"/>
  <c r="M18" i="3"/>
  <c r="Q18" i="3" s="1"/>
  <c r="N17" i="3"/>
  <c r="R17" i="3" s="1"/>
  <c r="T17" i="3" s="1"/>
  <c r="M17" i="3"/>
  <c r="Q17" i="3" s="1"/>
  <c r="O16" i="3"/>
  <c r="N16" i="3"/>
  <c r="R16" i="3" s="1"/>
  <c r="T16" i="3" s="1"/>
  <c r="M16" i="3"/>
  <c r="Q16" i="3" s="1"/>
  <c r="N15" i="3"/>
  <c r="R15" i="3" s="1"/>
  <c r="T15" i="3" s="1"/>
  <c r="M15" i="3"/>
  <c r="Q15" i="3" s="1"/>
  <c r="N14" i="3"/>
  <c r="R14" i="3" s="1"/>
  <c r="T14" i="3" s="1"/>
  <c r="M14" i="3"/>
  <c r="Q14" i="3" s="1"/>
  <c r="N13" i="3"/>
  <c r="R13" i="3" s="1"/>
  <c r="T13" i="3" s="1"/>
  <c r="M13" i="3"/>
  <c r="Q13" i="3" s="1"/>
  <c r="N12" i="3"/>
  <c r="P12" i="3" s="1"/>
  <c r="M12" i="3"/>
  <c r="Q12" i="3" s="1"/>
  <c r="N11" i="3"/>
  <c r="R11" i="3" s="1"/>
  <c r="T11" i="3" s="1"/>
  <c r="M11" i="3"/>
  <c r="Q11" i="3" s="1"/>
  <c r="N10" i="3"/>
  <c r="R10" i="3" s="1"/>
  <c r="T10" i="3" s="1"/>
  <c r="M10" i="3"/>
  <c r="Q10" i="3" s="1"/>
  <c r="N9" i="3"/>
  <c r="R9" i="3" s="1"/>
  <c r="T9" i="3" s="1"/>
  <c r="M9" i="3"/>
  <c r="Q9" i="3" s="1"/>
  <c r="N8" i="3"/>
  <c r="P8" i="3" s="1"/>
  <c r="M8" i="3"/>
  <c r="Q8" i="3" s="1"/>
  <c r="N7" i="3"/>
  <c r="R7" i="3" s="1"/>
  <c r="T7" i="3" s="1"/>
  <c r="M7" i="3"/>
  <c r="Q7" i="3" s="1"/>
  <c r="N6" i="3"/>
  <c r="P6" i="3" s="1"/>
  <c r="M6" i="3"/>
  <c r="Q6" i="3" s="1"/>
  <c r="P23" i="3" l="1"/>
  <c r="P7" i="3"/>
  <c r="O20" i="3"/>
  <c r="P17" i="3"/>
  <c r="P13" i="3"/>
  <c r="P19" i="3"/>
  <c r="O12" i="3"/>
  <c r="P15" i="3"/>
  <c r="P9" i="3"/>
  <c r="O8" i="3"/>
  <c r="P11" i="3"/>
  <c r="P21" i="3"/>
  <c r="O24" i="3"/>
  <c r="O6" i="3"/>
  <c r="O10" i="3"/>
  <c r="O14" i="3"/>
  <c r="O18" i="3"/>
  <c r="O22" i="3"/>
  <c r="S6" i="3"/>
  <c r="S8" i="3"/>
  <c r="S12" i="3"/>
  <c r="S16" i="3"/>
  <c r="V16" i="3" s="1"/>
  <c r="U16" i="3"/>
  <c r="S20" i="3"/>
  <c r="V20" i="3" s="1"/>
  <c r="U20" i="3"/>
  <c r="S24" i="3"/>
  <c r="V24" i="3" s="1"/>
  <c r="U24" i="3"/>
  <c r="U11" i="3"/>
  <c r="S11" i="3"/>
  <c r="V11" i="3" s="1"/>
  <c r="U15" i="3"/>
  <c r="S15" i="3"/>
  <c r="V15" i="3" s="1"/>
  <c r="U19" i="3"/>
  <c r="S19" i="3"/>
  <c r="V19" i="3" s="1"/>
  <c r="U23" i="3"/>
  <c r="S23" i="3"/>
  <c r="V23" i="3" s="1"/>
  <c r="U7" i="3"/>
  <c r="S7" i="3"/>
  <c r="V7" i="3" s="1"/>
  <c r="S10" i="3"/>
  <c r="V10" i="3" s="1"/>
  <c r="U10" i="3"/>
  <c r="S14" i="3"/>
  <c r="V14" i="3" s="1"/>
  <c r="U14" i="3"/>
  <c r="S22" i="3"/>
  <c r="V22" i="3" s="1"/>
  <c r="U22" i="3"/>
  <c r="S18" i="3"/>
  <c r="V18" i="3" s="1"/>
  <c r="U18" i="3"/>
  <c r="U9" i="3"/>
  <c r="S9" i="3"/>
  <c r="V9" i="3" s="1"/>
  <c r="U13" i="3"/>
  <c r="S13" i="3"/>
  <c r="V13" i="3" s="1"/>
  <c r="U17" i="3"/>
  <c r="S17" i="3"/>
  <c r="V17" i="3" s="1"/>
  <c r="U21" i="3"/>
  <c r="S21" i="3"/>
  <c r="V21" i="3" s="1"/>
  <c r="R6" i="3"/>
  <c r="T6" i="3" s="1"/>
  <c r="R8" i="3"/>
  <c r="T8" i="3" s="1"/>
  <c r="R12" i="3"/>
  <c r="T12" i="3" s="1"/>
  <c r="P10" i="3"/>
  <c r="P14" i="3"/>
  <c r="P16" i="3"/>
  <c r="P18" i="3"/>
  <c r="P20" i="3"/>
  <c r="P22" i="3"/>
  <c r="P24" i="3"/>
  <c r="O7" i="3"/>
  <c r="O9" i="3"/>
  <c r="O11" i="3"/>
  <c r="O13" i="3"/>
  <c r="O15" i="3"/>
  <c r="O17" i="3"/>
  <c r="O19" i="3"/>
  <c r="O21" i="3"/>
  <c r="O23" i="3"/>
  <c r="O25" i="3" l="1"/>
  <c r="P25" i="3"/>
  <c r="V8" i="3"/>
  <c r="U12" i="3"/>
  <c r="V12" i="3"/>
  <c r="U6" i="3"/>
  <c r="T25" i="3"/>
  <c r="U8" i="3"/>
  <c r="V6" i="3"/>
  <c r="S25" i="3"/>
  <c r="V25" i="3" l="1"/>
  <c r="D38" i="1" l="1"/>
  <c r="N35" i="1" l="1"/>
  <c r="R35" i="1" s="1"/>
  <c r="T35" i="1" s="1"/>
  <c r="M35" i="1"/>
  <c r="Q35" i="1" s="1"/>
  <c r="N34" i="1"/>
  <c r="R34" i="1" s="1"/>
  <c r="T34" i="1" s="1"/>
  <c r="M34" i="1"/>
  <c r="Q34" i="1" s="1"/>
  <c r="N33" i="1"/>
  <c r="R33" i="1" s="1"/>
  <c r="T33" i="1" s="1"/>
  <c r="M33" i="1"/>
  <c r="Q33" i="1" s="1"/>
  <c r="N32" i="1"/>
  <c r="R32" i="1" s="1"/>
  <c r="T32" i="1" s="1"/>
  <c r="M32" i="1"/>
  <c r="Q32" i="1" s="1"/>
  <c r="N31" i="1"/>
  <c r="R31" i="1" s="1"/>
  <c r="T31" i="1" s="1"/>
  <c r="M31" i="1"/>
  <c r="Q31" i="1" s="1"/>
  <c r="N30" i="1"/>
  <c r="R30" i="1" s="1"/>
  <c r="T30" i="1" s="1"/>
  <c r="M30" i="1"/>
  <c r="Q30" i="1" s="1"/>
  <c r="N29" i="1"/>
  <c r="R29" i="1" s="1"/>
  <c r="T29" i="1" s="1"/>
  <c r="M29" i="1"/>
  <c r="Q29" i="1" s="1"/>
  <c r="N28" i="1"/>
  <c r="R28" i="1" s="1"/>
  <c r="T28" i="1" s="1"/>
  <c r="M28" i="1"/>
  <c r="Q28" i="1" s="1"/>
  <c r="N27" i="1"/>
  <c r="R27" i="1" s="1"/>
  <c r="T27" i="1" s="1"/>
  <c r="M27" i="1"/>
  <c r="Q27" i="1" s="1"/>
  <c r="N26" i="1"/>
  <c r="R26" i="1" s="1"/>
  <c r="T26" i="1" s="1"/>
  <c r="M26" i="1"/>
  <c r="Q26" i="1" s="1"/>
  <c r="N25" i="1"/>
  <c r="R25" i="1" s="1"/>
  <c r="T25" i="1" s="1"/>
  <c r="M25" i="1"/>
  <c r="Q25" i="1" s="1"/>
  <c r="N24" i="1"/>
  <c r="R24" i="1" s="1"/>
  <c r="T24" i="1" s="1"/>
  <c r="M24" i="1"/>
  <c r="Q24" i="1" s="1"/>
  <c r="N23" i="1"/>
  <c r="R23" i="1" s="1"/>
  <c r="T23" i="1" s="1"/>
  <c r="M23" i="1"/>
  <c r="Q23" i="1" s="1"/>
  <c r="N22" i="1"/>
  <c r="R22" i="1" s="1"/>
  <c r="T22" i="1" s="1"/>
  <c r="M22" i="1"/>
  <c r="Q22" i="1" s="1"/>
  <c r="N21" i="1"/>
  <c r="R21" i="1" s="1"/>
  <c r="T21" i="1" s="1"/>
  <c r="M21" i="1"/>
  <c r="Q21" i="1" s="1"/>
  <c r="N20" i="1"/>
  <c r="R20" i="1" s="1"/>
  <c r="T20" i="1" s="1"/>
  <c r="M20" i="1"/>
  <c r="Q20" i="1" s="1"/>
  <c r="N19" i="1"/>
  <c r="R19" i="1" s="1"/>
  <c r="T19" i="1" s="1"/>
  <c r="M19" i="1"/>
  <c r="Q19" i="1" s="1"/>
  <c r="N18" i="1"/>
  <c r="R18" i="1" s="1"/>
  <c r="T18" i="1" s="1"/>
  <c r="M18" i="1"/>
  <c r="Q18" i="1" s="1"/>
  <c r="N17" i="1"/>
  <c r="R17" i="1" s="1"/>
  <c r="T17" i="1" s="1"/>
  <c r="M17" i="1"/>
  <c r="Q17" i="1" s="1"/>
  <c r="S24" i="1" l="1"/>
  <c r="V24" i="1" s="1"/>
  <c r="U24" i="1"/>
  <c r="S26" i="1"/>
  <c r="V26" i="1" s="1"/>
  <c r="U26" i="1"/>
  <c r="S28" i="1"/>
  <c r="V28" i="1" s="1"/>
  <c r="U28" i="1"/>
  <c r="S30" i="1"/>
  <c r="V30" i="1" s="1"/>
  <c r="U30" i="1"/>
  <c r="S32" i="1"/>
  <c r="V32" i="1" s="1"/>
  <c r="U32" i="1"/>
  <c r="S34" i="1"/>
  <c r="V34" i="1" s="1"/>
  <c r="U34" i="1"/>
  <c r="S17" i="1"/>
  <c r="V17" i="1" s="1"/>
  <c r="U17" i="1"/>
  <c r="S19" i="1"/>
  <c r="V19" i="1" s="1"/>
  <c r="U19" i="1"/>
  <c r="S21" i="1"/>
  <c r="V21" i="1" s="1"/>
  <c r="U21" i="1"/>
  <c r="P22" i="1"/>
  <c r="S23" i="1"/>
  <c r="V23" i="1" s="1"/>
  <c r="U23" i="1"/>
  <c r="S25" i="1"/>
  <c r="V25" i="1" s="1"/>
  <c r="U25" i="1"/>
  <c r="S27" i="1"/>
  <c r="V27" i="1" s="1"/>
  <c r="U27" i="1"/>
  <c r="S29" i="1"/>
  <c r="V29" i="1" s="1"/>
  <c r="U29" i="1"/>
  <c r="S31" i="1"/>
  <c r="V31" i="1" s="1"/>
  <c r="U31" i="1"/>
  <c r="S33" i="1"/>
  <c r="V33" i="1" s="1"/>
  <c r="U33" i="1"/>
  <c r="S35" i="1"/>
  <c r="V35" i="1" s="1"/>
  <c r="U35" i="1"/>
  <c r="S18" i="1"/>
  <c r="V18" i="1" s="1"/>
  <c r="U18" i="1"/>
  <c r="S20" i="1"/>
  <c r="V20" i="1" s="1"/>
  <c r="U20" i="1"/>
  <c r="S22" i="1"/>
  <c r="V22" i="1" s="1"/>
  <c r="U22" i="1"/>
  <c r="T36" i="1"/>
  <c r="P30" i="1"/>
  <c r="P21" i="1"/>
  <c r="P29" i="1"/>
  <c r="P26" i="1"/>
  <c r="P18" i="1"/>
  <c r="P17" i="1"/>
  <c r="P25" i="1"/>
  <c r="P33" i="1"/>
  <c r="P34" i="1"/>
  <c r="P20" i="1"/>
  <c r="P24" i="1"/>
  <c r="P28" i="1"/>
  <c r="P32" i="1"/>
  <c r="P19" i="1"/>
  <c r="P23" i="1"/>
  <c r="P27" i="1"/>
  <c r="P31" i="1"/>
  <c r="P35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S36" i="1" l="1"/>
  <c r="V36" i="1" s="1"/>
  <c r="O36" i="1"/>
  <c r="P36" i="1"/>
</calcChain>
</file>

<file path=xl/sharedStrings.xml><?xml version="1.0" encoding="utf-8"?>
<sst xmlns="http://schemas.openxmlformats.org/spreadsheetml/2006/main" count="302" uniqueCount="82">
  <si>
    <t xml:space="preserve">   Zadavatel:</t>
  </si>
  <si>
    <t xml:space="preserve">   Slatinné lázně Třeboň s.r.o.</t>
  </si>
  <si>
    <t xml:space="preserve">   Veřejná zakázka:</t>
  </si>
  <si>
    <t xml:space="preserve">   Nákup pracovních oděvů</t>
  </si>
  <si>
    <t xml:space="preserve">   Účastník (obchodní jméno, IČ):</t>
  </si>
  <si>
    <t xml:space="preserve">   (doplní účastník)</t>
  </si>
  <si>
    <t xml:space="preserve">   Požadavek Zadavatele:</t>
  </si>
  <si>
    <t>skrýt</t>
  </si>
  <si>
    <t>úsek</t>
  </si>
  <si>
    <t>profese / doplňující komentář</t>
  </si>
  <si>
    <t>popis oděvu</t>
  </si>
  <si>
    <t>složení materiálu (%)</t>
  </si>
  <si>
    <t>gramáž materiálu (g/m2)</t>
  </si>
  <si>
    <t>počet ks / osoba / cyklus fasování</t>
  </si>
  <si>
    <t>cyklus fasování</t>
  </si>
  <si>
    <t>pomůcka pro výpočet</t>
  </si>
  <si>
    <t>cena Kč/ks</t>
  </si>
  <si>
    <t>počet osob</t>
  </si>
  <si>
    <t>počet ks oděvů / rok</t>
  </si>
  <si>
    <t>celková cena Kč / rok</t>
  </si>
  <si>
    <t>počet ks oděvů / 3 roky</t>
  </si>
  <si>
    <t>celková cena Kč / 3 roky</t>
  </si>
  <si>
    <t>ženy</t>
  </si>
  <si>
    <t>muži</t>
  </si>
  <si>
    <t>OÚ</t>
  </si>
  <si>
    <t>pracovnice na pracovištích:</t>
  </si>
  <si>
    <t>košile kr. rukáv</t>
  </si>
  <si>
    <t>EU 38</t>
  </si>
  <si>
    <t>12 měs.</t>
  </si>
  <si>
    <t>recepce,</t>
  </si>
  <si>
    <t>košile dl. rukáv</t>
  </si>
  <si>
    <t>přijímací kancelář,</t>
  </si>
  <si>
    <t>kalhoty dlouhé, dvě boční kapsy, zapínání na zip</t>
  </si>
  <si>
    <t>s podílem elastanu</t>
  </si>
  <si>
    <t>18 měs.</t>
  </si>
  <si>
    <t>infocentrum,</t>
  </si>
  <si>
    <t>sukně pouzdrová, v délce ke kolenům, zapínání na zip</t>
  </si>
  <si>
    <t>rozpis procedur</t>
  </si>
  <si>
    <t>šaty pouzdrové, v délce ke kolenům, krátký rukáv</t>
  </si>
  <si>
    <t>sako</t>
  </si>
  <si>
    <t>24 měs.</t>
  </si>
  <si>
    <t>doplněk oděvu</t>
  </si>
  <si>
    <t>pracovník na pracovištích:</t>
  </si>
  <si>
    <t>vesta</t>
  </si>
  <si>
    <t>portýr</t>
  </si>
  <si>
    <t>kabát / bunda do chladného počasí</t>
  </si>
  <si>
    <t>Střihy, materiály je nutno volit tak, aby byl zajištěn volný a pohodlný pohyb při výkonu práce.</t>
  </si>
  <si>
    <t>Neosvědčily se rozparky, sklady, záhyby v přední části sukní a šatů; z důvodu pnutí docházelo k brzkému poškození oděvu.</t>
  </si>
  <si>
    <t>Sako, vesta, šaty, kalhoty, sukně = by měly tvořit celistvý komplet, aby si každý zaměstnanec mohl zvolit oděv dle svých potřeb (postavy, věku, osobních preferencí), ale zároveň aby jako celek působili všichni zaměstnanci dané profese jednotně; z praktických důvodů jsou upřednostňovány tmavší odstíny. Na druhou stranu u košile/haleny jsou upřednostňovány odstíny světlé.</t>
  </si>
  <si>
    <t>Krátký rukáv u šatů, košil = rukáv by měl být v délce přibližně do půli paží; nesmí být příliš krátký, například zakončení rukávu těsně pod ramenem je nežádoucí.</t>
  </si>
  <si>
    <t>Portýr = vzhledem k povaze práce (manipulace se zavazadly hostů, pohyb mimo uzavřené prostory i v nepříznivém počasí…) jsou vhodné tmavší barvy u kalhot a saka.</t>
  </si>
  <si>
    <t>Nutná rozlišitelnost profese portýra v očích klientů lázní od ostatních profesí OÚ.</t>
  </si>
  <si>
    <t>CELKOVÝ SOUČET</t>
  </si>
  <si>
    <t>Příloha: Seznam poptávaných oděvů Část B - Obchodní úsek (OÚ)</t>
  </si>
  <si>
    <t>Po vyplnění všech požadovaných buněk ve VARIANTĚ 1 se dole pod tabulkou objeví nápis:</t>
  </si>
  <si>
    <t>VŠE VYPLNĚNO</t>
  </si>
  <si>
    <t>V případě nefunkčnosti nebo chybného součtu či násobení vzorců jsou rozhodující údaje uvedené účastníkem v jednotlivých doplňovaných polích. Tyto údaje budou  přepočítány a budou brány za platné.</t>
  </si>
  <si>
    <t>Požadavek Zadavatele na poptávané oděvy je upřesněn v tabulce níže a také pod tabulkou v "Doplnění informací".</t>
  </si>
  <si>
    <t xml:space="preserve">Účastník je povinen doplnit pouze příslušně označená pole touto barvou: </t>
  </si>
  <si>
    <t>Účastník nebude zasahovat do jiných polí nebo součtových vzorců. Vzorce jsou označeny touto barvou:</t>
  </si>
  <si>
    <t>Účastník v rámci výběrového řízení předloží původní zaheslovanou tabulku Zadavatele.</t>
  </si>
  <si>
    <t>VARIANTA 1</t>
  </si>
  <si>
    <t>VARIANTA 2</t>
  </si>
  <si>
    <t>VARIANTA 3</t>
  </si>
  <si>
    <t>cena Kč/ks bez DPH</t>
  </si>
  <si>
    <t>předpokládaný počet ks / 36 měsíců</t>
  </si>
  <si>
    <t>celková cena v Kč bez DPH za 36 měsíců</t>
  </si>
  <si>
    <t>Sloupec velikost vzorků obsahuje preferované velikosti vzorků k testování; lze se s účastníkem domluvit i na jiných velikostech v případě, že to bude z hlediska personálního obsazení dané profese, reálné; blíže řešeno v ZD bod 4.5. Předkládání vzorků na výzvu.</t>
  </si>
  <si>
    <t>velikost vzorku</t>
  </si>
  <si>
    <t>EU 40</t>
  </si>
  <si>
    <t>EU 50</t>
  </si>
  <si>
    <t>Dle ZD bod 1.5.2 nesmí celkový součet překročit hranici 1 400 000 Kč!</t>
  </si>
  <si>
    <t>U oděvů, kde není bližší specifikace je střih, vizuál, materiál na volbě účastníka řízení.</t>
  </si>
  <si>
    <t>Výběr doplňku oděvu kravata, šátek, pásek apod. je na uvážení účastníka tak, aby vhodně doplňoval oděv.</t>
  </si>
  <si>
    <t>EU 54</t>
  </si>
  <si>
    <t>42 cm</t>
  </si>
  <si>
    <t>40 cm</t>
  </si>
  <si>
    <t>EU 48</t>
  </si>
  <si>
    <t>EU 46</t>
  </si>
  <si>
    <t>Doplňující definice potřeb SLT; část B - OÚ:</t>
  </si>
  <si>
    <t>Zadavatel preferuje střihy dámské a pánské, před unisexovými.</t>
  </si>
  <si>
    <t>Zadavatel peeferuje střihy dámské a pánské, před unisexovými.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</si>
</sst>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3" fontId="0" fillId="0" borderId="0" xfId="0" applyNumberFormat="1" applyFont="1" applyAlignment="1"/>
    <xf numFmtId="0" fontId="2" fillId="0" borderId="0" xfId="0" applyFont="1" applyAlignment="1">
      <alignment horizontal="left" vertical="top"/>
    </xf>
    <xf numFmtId="0" fontId="0" fillId="0" borderId="0" xfId="0" applyFont="1" applyFill="1" applyAlignment="1">
      <alignment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top"/>
    </xf>
    <xf numFmtId="0" fontId="0" fillId="0" borderId="15" xfId="0" applyFont="1" applyBorder="1" applyAlignment="1">
      <alignment vertical="top"/>
    </xf>
    <xf numFmtId="0" fontId="0" fillId="0" borderId="12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0" fillId="3" borderId="14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4" borderId="14" xfId="0" applyNumberFormat="1" applyFont="1" applyFill="1" applyBorder="1" applyAlignment="1">
      <alignment vertical="center"/>
    </xf>
    <xf numFmtId="3" fontId="0" fillId="4" borderId="8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top"/>
    </xf>
    <xf numFmtId="3" fontId="2" fillId="4" borderId="3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top"/>
    </xf>
    <xf numFmtId="0" fontId="0" fillId="0" borderId="13" xfId="0" applyFont="1" applyBorder="1" applyAlignment="1">
      <alignment vertical="top"/>
    </xf>
    <xf numFmtId="3" fontId="0" fillId="0" borderId="14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" fontId="0" fillId="0" borderId="8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top"/>
    </xf>
    <xf numFmtId="0" fontId="0" fillId="0" borderId="8" xfId="0" applyFont="1" applyFill="1" applyBorder="1" applyAlignment="1">
      <alignment vertical="center"/>
    </xf>
    <xf numFmtId="0" fontId="2" fillId="0" borderId="15" xfId="0" applyFont="1" applyBorder="1" applyAlignment="1">
      <alignment horizontal="center" vertical="top"/>
    </xf>
    <xf numFmtId="0" fontId="2" fillId="7" borderId="1" xfId="0" applyFont="1" applyFill="1" applyBorder="1" applyAlignment="1">
      <alignment horizontal="left" vertical="top"/>
    </xf>
    <xf numFmtId="0" fontId="2" fillId="7" borderId="2" xfId="0" applyFont="1" applyFill="1" applyBorder="1" applyAlignment="1">
      <alignment vertical="top"/>
    </xf>
    <xf numFmtId="0" fontId="2" fillId="7" borderId="2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center" vertical="center"/>
    </xf>
    <xf numFmtId="3" fontId="2" fillId="7" borderId="2" xfId="0" applyNumberFormat="1" applyFont="1" applyFill="1" applyBorder="1" applyAlignment="1">
      <alignment vertical="center"/>
    </xf>
    <xf numFmtId="3" fontId="2" fillId="7" borderId="3" xfId="0" applyNumberFormat="1" applyFont="1" applyFill="1" applyBorder="1" applyAlignment="1">
      <alignment vertical="center"/>
    </xf>
    <xf numFmtId="3" fontId="2" fillId="7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vertical="top"/>
    </xf>
    <xf numFmtId="2" fontId="6" fillId="0" borderId="1" xfId="0" applyNumberFormat="1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horizontal="center" wrapText="1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/>
    <xf numFmtId="0" fontId="6" fillId="0" borderId="0" xfId="0" applyFont="1" applyAlignment="1"/>
    <xf numFmtId="2" fontId="6" fillId="0" borderId="1" xfId="0" applyNumberFormat="1" applyFont="1" applyFill="1" applyBorder="1" applyAlignment="1">
      <alignment horizontal="left"/>
    </xf>
    <xf numFmtId="0" fontId="6" fillId="0" borderId="2" xfId="0" applyFont="1" applyBorder="1" applyAlignment="1">
      <alignment horizontal="left" vertical="top"/>
    </xf>
    <xf numFmtId="2" fontId="6" fillId="3" borderId="1" xfId="0" applyNumberFormat="1" applyFont="1" applyFill="1" applyBorder="1" applyAlignment="1">
      <alignment horizontal="left"/>
    </xf>
    <xf numFmtId="2" fontId="6" fillId="3" borderId="2" xfId="0" applyNumberFormat="1" applyFont="1" applyFill="1" applyBorder="1" applyAlignment="1">
      <alignment horizontal="center" vertical="top"/>
    </xf>
    <xf numFmtId="0" fontId="6" fillId="3" borderId="2" xfId="0" applyFont="1" applyFill="1" applyBorder="1" applyAlignment="1"/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vertical="top"/>
    </xf>
    <xf numFmtId="2" fontId="6" fillId="0" borderId="5" xfId="0" applyNumberFormat="1" applyFont="1" applyFill="1" applyBorder="1" applyAlignment="1">
      <alignment horizontal="left"/>
    </xf>
    <xf numFmtId="49" fontId="6" fillId="0" borderId="5" xfId="0" applyNumberFormat="1" applyFont="1" applyFill="1" applyBorder="1" applyAlignment="1">
      <alignment horizontal="center" wrapText="1"/>
    </xf>
    <xf numFmtId="0" fontId="6" fillId="0" borderId="5" xfId="0" applyFont="1" applyBorder="1" applyAlignment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/>
    <xf numFmtId="0" fontId="6" fillId="0" borderId="7" xfId="0" applyFont="1" applyBorder="1" applyAlignment="1">
      <alignment horizontal="left"/>
    </xf>
    <xf numFmtId="0" fontId="6" fillId="0" borderId="0" xfId="0" applyFont="1" applyBorder="1" applyAlignment="1">
      <alignment vertical="top"/>
    </xf>
    <xf numFmtId="2" fontId="6" fillId="0" borderId="0" xfId="0" applyNumberFormat="1" applyFont="1" applyFill="1" applyBorder="1" applyAlignment="1"/>
    <xf numFmtId="2" fontId="6" fillId="0" borderId="0" xfId="0" applyNumberFormat="1" applyFont="1" applyFill="1" applyBorder="1" applyAlignment="1">
      <alignment wrapText="1"/>
    </xf>
    <xf numFmtId="2" fontId="6" fillId="3" borderId="8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/>
    <xf numFmtId="2" fontId="6" fillId="4" borderId="8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vertical="top"/>
    </xf>
    <xf numFmtId="2" fontId="6" fillId="0" borderId="9" xfId="0" applyNumberFormat="1" applyFont="1" applyFill="1" applyBorder="1" applyAlignment="1">
      <alignment wrapText="1"/>
    </xf>
    <xf numFmtId="2" fontId="6" fillId="0" borderId="9" xfId="0" applyNumberFormat="1" applyFont="1" applyFill="1" applyBorder="1" applyAlignment="1"/>
    <xf numFmtId="0" fontId="3" fillId="0" borderId="0" xfId="0" applyFont="1" applyAlignment="1">
      <alignment horizontal="left" vertical="top"/>
    </xf>
    <xf numFmtId="0" fontId="0" fillId="3" borderId="8" xfId="0" applyFont="1" applyFill="1" applyBorder="1" applyAlignment="1">
      <alignment vertical="center"/>
    </xf>
    <xf numFmtId="3" fontId="0" fillId="3" borderId="8" xfId="0" applyNumberFormat="1" applyFont="1" applyFill="1" applyBorder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3" fontId="0" fillId="9" borderId="2" xfId="0" applyNumberFormat="1" applyFont="1" applyFill="1" applyBorder="1" applyAlignment="1">
      <alignment vertical="center"/>
    </xf>
    <xf numFmtId="3" fontId="0" fillId="4" borderId="13" xfId="0" applyNumberFormat="1" applyFont="1" applyFill="1" applyBorder="1" applyAlignment="1">
      <alignment vertical="center"/>
    </xf>
    <xf numFmtId="3" fontId="2" fillId="4" borderId="16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2" fontId="7" fillId="8" borderId="0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left" wrapText="1"/>
    </xf>
    <xf numFmtId="2" fontId="6" fillId="0" borderId="9" xfId="0" applyNumberFormat="1" applyFont="1" applyFill="1" applyBorder="1" applyAlignment="1">
      <alignment horizontal="left" wrapText="1"/>
    </xf>
    <xf numFmtId="2" fontId="6" fillId="0" borderId="11" xfId="0" applyNumberFormat="1" applyFont="1" applyFill="1" applyBorder="1" applyAlignment="1">
      <alignment horizontal="left" wrapText="1"/>
    </xf>
    <xf numFmtId="2" fontId="6" fillId="0" borderId="12" xfId="0" applyNumberFormat="1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8" borderId="0" xfId="0" applyFont="1" applyFill="1" applyAlignment="1">
      <alignment horizontal="center"/>
    </xf>
    <xf numFmtId="0" fontId="0" fillId="0" borderId="0" xfId="0" applyFont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3" fontId="1" fillId="10" borderId="1" xfId="0" applyNumberFormat="1" applyFont="1" applyFill="1" applyBorder="1" applyAlignment="1">
      <alignment horizontal="center" vertical="center"/>
    </xf>
    <xf numFmtId="3" fontId="1" fillId="10" borderId="2" xfId="0" applyNumberFormat="1" applyFont="1" applyFill="1" applyBorder="1" applyAlignment="1">
      <alignment horizontal="center" vertical="center"/>
    </xf>
    <xf numFmtId="3" fontId="1" fillId="10" borderId="3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4"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AK66"/>
  <sheetViews>
    <sheetView showGridLines="0" tabSelected="1" zoomScale="80" zoomScaleNormal="80" zoomScaleSheetLayoutView="70" workbookViewId="0">
      <pane xSplit="3" ySplit="1" topLeftCell="D26" activePane="bottomRight" state="frozen"/>
      <selection pane="topRight" activeCell="D1" sqref="D1"/>
      <selection pane="bottomLeft" activeCell="A2" sqref="A2"/>
      <selection pane="bottomRight" activeCell="C44" sqref="C44"/>
    </sheetView>
  </sheetViews>
  <sheetFormatPr defaultRowHeight="12.75" outlineLevelCol="1" x14ac:dyDescent="0.2"/>
  <cols>
    <col min="1" max="1" width="9.42578125" style="70" customWidth="1"/>
    <col min="2" max="2" width="26.5703125" style="3" customWidth="1"/>
    <col min="3" max="3" width="39.7109375" style="10" customWidth="1"/>
    <col min="4" max="4" width="40.140625" style="10" customWidth="1"/>
    <col min="5" max="5" width="10.7109375" style="10" customWidth="1"/>
    <col min="6" max="7" width="10.7109375" style="12" hidden="1" customWidth="1" outlineLevel="1"/>
    <col min="8" max="8" width="7.7109375" style="12" hidden="1" customWidth="1" outlineLevel="1"/>
    <col min="9" max="9" width="9.7109375" style="1" customWidth="1" collapsed="1"/>
    <col min="10" max="10" width="9.7109375" style="1" customWidth="1"/>
    <col min="11" max="12" width="7.140625" style="13" hidden="1" customWidth="1" outlineLevel="1"/>
    <col min="13" max="14" width="9.140625" style="14" hidden="1" customWidth="1" outlineLevel="1"/>
    <col min="15" max="16" width="10.5703125" style="14" hidden="1" customWidth="1" outlineLevel="1"/>
    <col min="17" max="18" width="9.140625" style="14" hidden="1" customWidth="1" outlineLevel="1"/>
    <col min="19" max="20" width="11.5703125" style="14" hidden="1" customWidth="1" outlineLevel="1"/>
    <col min="21" max="21" width="15.7109375" style="1" customWidth="1" collapsed="1"/>
    <col min="22" max="22" width="16.7109375" style="1" customWidth="1"/>
    <col min="23" max="23" width="3.7109375" style="1" customWidth="1"/>
    <col min="24" max="24" width="39.7109375" style="1" customWidth="1"/>
    <col min="25" max="25" width="10.7109375" style="1" customWidth="1"/>
    <col min="26" max="26" width="9.7109375" style="1" customWidth="1" collapsed="1"/>
    <col min="27" max="27" width="3.7109375" style="1" customWidth="1"/>
    <col min="28" max="28" width="39.7109375" style="1" customWidth="1"/>
    <col min="29" max="29" width="10.7109375" style="1" customWidth="1"/>
    <col min="30" max="30" width="9.7109375" style="1" customWidth="1" collapsed="1"/>
    <col min="31" max="31" width="3.7109375" style="1" customWidth="1"/>
    <col min="32" max="16384" width="9.140625" style="1"/>
  </cols>
  <sheetData>
    <row r="1" spans="1:37" ht="23.25" x14ac:dyDescent="0.2">
      <c r="A1" s="138" t="s">
        <v>53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40"/>
    </row>
    <row r="2" spans="1:37" s="81" customFormat="1" x14ac:dyDescent="0.2">
      <c r="A2" s="74" t="s">
        <v>0</v>
      </c>
      <c r="B2" s="75"/>
      <c r="C2" s="76" t="s">
        <v>1</v>
      </c>
      <c r="D2" s="77"/>
      <c r="E2" s="77"/>
      <c r="F2" s="78"/>
      <c r="G2" s="78"/>
      <c r="H2" s="78"/>
      <c r="I2" s="78"/>
      <c r="J2" s="78"/>
      <c r="K2" s="79"/>
      <c r="L2" s="79"/>
      <c r="M2" s="78"/>
      <c r="N2" s="78"/>
      <c r="O2" s="78"/>
      <c r="P2" s="78"/>
      <c r="Q2" s="78"/>
      <c r="R2" s="78"/>
      <c r="S2" s="78"/>
      <c r="T2" s="78"/>
      <c r="U2" s="78"/>
      <c r="V2" s="80"/>
    </row>
    <row r="3" spans="1:37" s="81" customFormat="1" x14ac:dyDescent="0.2">
      <c r="A3" s="74" t="s">
        <v>2</v>
      </c>
      <c r="B3" s="75"/>
      <c r="C3" s="82" t="s">
        <v>3</v>
      </c>
      <c r="D3" s="77"/>
      <c r="E3" s="77"/>
      <c r="F3" s="78"/>
      <c r="G3" s="78"/>
      <c r="H3" s="78"/>
      <c r="I3" s="78"/>
      <c r="J3" s="78"/>
      <c r="K3" s="79"/>
      <c r="L3" s="79"/>
      <c r="M3" s="78"/>
      <c r="N3" s="78"/>
      <c r="O3" s="78"/>
      <c r="P3" s="78"/>
      <c r="Q3" s="78"/>
      <c r="R3" s="78"/>
      <c r="S3" s="78"/>
      <c r="T3" s="78"/>
      <c r="U3" s="78"/>
      <c r="V3" s="80"/>
    </row>
    <row r="4" spans="1:37" s="81" customFormat="1" x14ac:dyDescent="0.2">
      <c r="A4" s="74" t="s">
        <v>4</v>
      </c>
      <c r="B4" s="83"/>
      <c r="C4" s="84" t="s">
        <v>5</v>
      </c>
      <c r="D4" s="85"/>
      <c r="E4" s="85"/>
      <c r="F4" s="86"/>
      <c r="G4" s="86"/>
      <c r="H4" s="86"/>
      <c r="I4" s="86"/>
      <c r="J4" s="86"/>
      <c r="K4" s="87"/>
      <c r="L4" s="87"/>
      <c r="M4" s="86"/>
      <c r="N4" s="86"/>
      <c r="O4" s="86"/>
      <c r="P4" s="86"/>
      <c r="Q4" s="86"/>
      <c r="R4" s="86"/>
      <c r="S4" s="86"/>
      <c r="T4" s="86"/>
      <c r="U4" s="86"/>
      <c r="V4" s="88"/>
    </row>
    <row r="5" spans="1:37" s="6" customFormat="1" ht="12.75" customHeight="1" x14ac:dyDescent="0.2">
      <c r="A5" s="2"/>
      <c r="B5" s="3"/>
      <c r="C5" s="4"/>
      <c r="D5" s="4"/>
      <c r="E5" s="4"/>
      <c r="F5" s="5"/>
      <c r="G5" s="5"/>
      <c r="H5" s="5"/>
      <c r="K5" s="7"/>
      <c r="L5" s="7"/>
      <c r="M5" s="8"/>
      <c r="N5" s="8"/>
      <c r="O5" s="8"/>
      <c r="P5" s="8"/>
      <c r="Q5" s="8"/>
      <c r="R5" s="8"/>
      <c r="S5" s="8"/>
      <c r="T5" s="8"/>
    </row>
    <row r="6" spans="1:37" s="81" customFormat="1" ht="15" customHeight="1" x14ac:dyDescent="0.2">
      <c r="A6" s="89" t="s">
        <v>6</v>
      </c>
      <c r="B6" s="90"/>
      <c r="C6" s="91" t="s">
        <v>57</v>
      </c>
      <c r="D6" s="92"/>
      <c r="E6" s="92"/>
      <c r="F6" s="93"/>
      <c r="G6" s="93"/>
      <c r="H6" s="93"/>
      <c r="I6" s="93"/>
      <c r="J6" s="93"/>
      <c r="K6" s="94"/>
      <c r="L6" s="94"/>
      <c r="M6" s="93"/>
      <c r="N6" s="93"/>
      <c r="O6" s="93"/>
      <c r="P6" s="93"/>
      <c r="Q6" s="93"/>
      <c r="R6" s="93"/>
      <c r="S6" s="93"/>
      <c r="T6" s="93"/>
      <c r="U6" s="93"/>
      <c r="V6" s="95"/>
    </row>
    <row r="7" spans="1:37" s="81" customFormat="1" ht="15" customHeight="1" x14ac:dyDescent="0.2">
      <c r="A7" s="96"/>
      <c r="B7" s="97"/>
      <c r="C7" s="98" t="s">
        <v>58</v>
      </c>
      <c r="D7" s="99"/>
      <c r="E7" s="100"/>
      <c r="F7" s="102"/>
      <c r="G7" s="102"/>
      <c r="H7" s="99"/>
      <c r="I7" s="99"/>
      <c r="J7" s="99"/>
      <c r="K7" s="101"/>
      <c r="L7" s="101"/>
      <c r="M7" s="102"/>
      <c r="N7" s="102"/>
      <c r="O7" s="102"/>
      <c r="P7" s="102"/>
      <c r="Q7" s="102"/>
      <c r="R7" s="102"/>
      <c r="S7" s="102"/>
      <c r="T7" s="102"/>
      <c r="U7" s="102"/>
      <c r="V7" s="107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</row>
    <row r="8" spans="1:37" s="81" customFormat="1" ht="15" customHeight="1" x14ac:dyDescent="0.2">
      <c r="A8" s="96"/>
      <c r="B8" s="97"/>
      <c r="C8" s="98" t="s">
        <v>59</v>
      </c>
      <c r="D8" s="99"/>
      <c r="E8" s="99"/>
      <c r="F8" s="102"/>
      <c r="G8" s="102"/>
      <c r="H8" s="99"/>
      <c r="J8" s="103"/>
      <c r="K8" s="101"/>
      <c r="L8" s="101"/>
      <c r="M8" s="102"/>
      <c r="N8" s="102"/>
      <c r="O8" s="102"/>
      <c r="P8" s="102"/>
      <c r="Q8" s="102"/>
      <c r="R8" s="102"/>
      <c r="S8" s="102"/>
      <c r="T8" s="102"/>
      <c r="U8" s="102"/>
      <c r="V8" s="107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</row>
    <row r="9" spans="1:37" s="81" customFormat="1" ht="15" customHeight="1" x14ac:dyDescent="0.2">
      <c r="A9" s="96"/>
      <c r="B9" s="97"/>
      <c r="C9" s="98" t="s">
        <v>60</v>
      </c>
      <c r="D9" s="99"/>
      <c r="E9" s="99"/>
      <c r="F9" s="102"/>
      <c r="G9" s="99"/>
      <c r="H9" s="99"/>
      <c r="I9" s="99"/>
      <c r="J9" s="99"/>
      <c r="K9" s="101"/>
      <c r="L9" s="101"/>
      <c r="M9" s="102"/>
      <c r="N9" s="102"/>
      <c r="O9" s="102"/>
      <c r="P9" s="102"/>
      <c r="Q9" s="102"/>
      <c r="R9" s="102"/>
      <c r="S9" s="102"/>
      <c r="T9" s="102"/>
      <c r="U9" s="102"/>
      <c r="V9" s="107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</row>
    <row r="10" spans="1:37" s="81" customFormat="1" ht="15" customHeight="1" x14ac:dyDescent="0.2">
      <c r="A10" s="96"/>
      <c r="B10" s="97"/>
      <c r="C10" s="98" t="s">
        <v>54</v>
      </c>
      <c r="D10" s="99"/>
      <c r="E10" s="122" t="s">
        <v>55</v>
      </c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06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</row>
    <row r="11" spans="1:37" s="81" customFormat="1" ht="15" customHeight="1" x14ac:dyDescent="0.2">
      <c r="A11" s="96"/>
      <c r="B11" s="97"/>
      <c r="C11" s="125" t="s">
        <v>56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6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</row>
    <row r="12" spans="1:37" s="81" customFormat="1" ht="15" customHeight="1" x14ac:dyDescent="0.2">
      <c r="A12" s="104"/>
      <c r="B12" s="105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8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</row>
    <row r="13" spans="1:37" ht="12.75" customHeight="1" x14ac:dyDescent="0.2">
      <c r="A13" s="9"/>
      <c r="F13" s="11" t="s">
        <v>7</v>
      </c>
      <c r="G13" s="11" t="s">
        <v>7</v>
      </c>
      <c r="H13" s="11" t="s">
        <v>7</v>
      </c>
      <c r="K13" s="11" t="s">
        <v>7</v>
      </c>
      <c r="L13" s="11" t="s">
        <v>7</v>
      </c>
      <c r="M13" s="11" t="s">
        <v>7</v>
      </c>
      <c r="N13" s="11" t="s">
        <v>7</v>
      </c>
      <c r="O13" s="11" t="s">
        <v>7</v>
      </c>
      <c r="P13" s="11" t="s">
        <v>7</v>
      </c>
      <c r="Q13" s="11" t="s">
        <v>7</v>
      </c>
      <c r="R13" s="11" t="s">
        <v>7</v>
      </c>
      <c r="S13" s="11" t="s">
        <v>7</v>
      </c>
      <c r="T13" s="11" t="s">
        <v>7</v>
      </c>
    </row>
    <row r="14" spans="1:37" s="64" customFormat="1" ht="15.75" x14ac:dyDescent="0.2">
      <c r="A14" s="108"/>
      <c r="B14" s="62"/>
      <c r="C14" s="63"/>
      <c r="D14" s="141" t="s">
        <v>61</v>
      </c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3"/>
      <c r="X14" s="129" t="s">
        <v>62</v>
      </c>
      <c r="Y14" s="130"/>
      <c r="Z14" s="131"/>
      <c r="AB14" s="129" t="s">
        <v>63</v>
      </c>
      <c r="AC14" s="130"/>
      <c r="AD14" s="131"/>
    </row>
    <row r="15" spans="1:37" ht="35.1" customHeight="1" x14ac:dyDescent="0.2">
      <c r="A15" s="134" t="s">
        <v>8</v>
      </c>
      <c r="B15" s="149" t="s">
        <v>9</v>
      </c>
      <c r="C15" s="132" t="s">
        <v>10</v>
      </c>
      <c r="D15" s="132" t="s">
        <v>11</v>
      </c>
      <c r="E15" s="132" t="s">
        <v>12</v>
      </c>
      <c r="F15" s="121" t="s">
        <v>13</v>
      </c>
      <c r="G15" s="144" t="s">
        <v>14</v>
      </c>
      <c r="H15" s="144" t="s">
        <v>15</v>
      </c>
      <c r="I15" s="145" t="s">
        <v>16</v>
      </c>
      <c r="J15" s="146"/>
      <c r="K15" s="147" t="s">
        <v>17</v>
      </c>
      <c r="L15" s="148"/>
      <c r="M15" s="123" t="s">
        <v>18</v>
      </c>
      <c r="N15" s="124"/>
      <c r="O15" s="123" t="s">
        <v>19</v>
      </c>
      <c r="P15" s="124"/>
      <c r="Q15" s="123" t="s">
        <v>20</v>
      </c>
      <c r="R15" s="124"/>
      <c r="S15" s="123" t="s">
        <v>21</v>
      </c>
      <c r="T15" s="124"/>
      <c r="U15" s="119" t="s">
        <v>65</v>
      </c>
      <c r="V15" s="119" t="s">
        <v>66</v>
      </c>
      <c r="X15" s="132" t="s">
        <v>11</v>
      </c>
      <c r="Y15" s="132" t="s">
        <v>12</v>
      </c>
      <c r="Z15" s="134" t="s">
        <v>64</v>
      </c>
      <c r="AB15" s="132" t="s">
        <v>11</v>
      </c>
      <c r="AC15" s="132" t="s">
        <v>12</v>
      </c>
      <c r="AD15" s="134" t="s">
        <v>64</v>
      </c>
      <c r="AF15" s="121" t="s">
        <v>68</v>
      </c>
    </row>
    <row r="16" spans="1:37" s="18" customFormat="1" ht="28.5" customHeight="1" x14ac:dyDescent="0.2">
      <c r="A16" s="135"/>
      <c r="B16" s="150"/>
      <c r="C16" s="133"/>
      <c r="D16" s="133"/>
      <c r="E16" s="133"/>
      <c r="F16" s="121"/>
      <c r="G16" s="144"/>
      <c r="H16" s="144"/>
      <c r="I16" s="15" t="s">
        <v>22</v>
      </c>
      <c r="J16" s="16" t="s">
        <v>23</v>
      </c>
      <c r="K16" s="17" t="s">
        <v>22</v>
      </c>
      <c r="L16" s="17" t="s">
        <v>23</v>
      </c>
      <c r="M16" s="16" t="s">
        <v>22</v>
      </c>
      <c r="N16" s="16" t="s">
        <v>23</v>
      </c>
      <c r="O16" s="16" t="s">
        <v>22</v>
      </c>
      <c r="P16" s="16" t="s">
        <v>23</v>
      </c>
      <c r="Q16" s="16" t="s">
        <v>22</v>
      </c>
      <c r="R16" s="16" t="s">
        <v>23</v>
      </c>
      <c r="S16" s="16" t="s">
        <v>22</v>
      </c>
      <c r="T16" s="16" t="s">
        <v>23</v>
      </c>
      <c r="U16" s="120"/>
      <c r="V16" s="120"/>
      <c r="X16" s="133"/>
      <c r="Y16" s="133"/>
      <c r="Z16" s="135"/>
      <c r="AB16" s="133"/>
      <c r="AC16" s="133"/>
      <c r="AD16" s="135"/>
      <c r="AF16" s="121"/>
    </row>
    <row r="17" spans="1:32" x14ac:dyDescent="0.2">
      <c r="A17" s="19" t="s">
        <v>24</v>
      </c>
      <c r="B17" s="20" t="s">
        <v>25</v>
      </c>
      <c r="C17" s="21" t="s">
        <v>26</v>
      </c>
      <c r="D17" s="22"/>
      <c r="E17" s="22"/>
      <c r="F17" s="23">
        <v>1</v>
      </c>
      <c r="G17" s="23" t="s">
        <v>28</v>
      </c>
      <c r="H17" s="24">
        <v>1</v>
      </c>
      <c r="I17" s="25"/>
      <c r="J17" s="26"/>
      <c r="K17" s="43">
        <v>29</v>
      </c>
      <c r="L17" s="44"/>
      <c r="M17" s="29">
        <f>F17*$K$17/H17</f>
        <v>29</v>
      </c>
      <c r="N17" s="29">
        <f>F17*$L$17/H17</f>
        <v>0</v>
      </c>
      <c r="O17" s="29">
        <f>M17*I17</f>
        <v>0</v>
      </c>
      <c r="P17" s="29">
        <f>N17*J17</f>
        <v>0</v>
      </c>
      <c r="Q17" s="30">
        <f>M17*3</f>
        <v>87</v>
      </c>
      <c r="R17" s="30">
        <f>N17*3</f>
        <v>0</v>
      </c>
      <c r="S17" s="30">
        <f>Q17*I17</f>
        <v>0</v>
      </c>
      <c r="T17" s="30">
        <f>R17*J17</f>
        <v>0</v>
      </c>
      <c r="U17" s="30">
        <f>SUM(Q17:R17)</f>
        <v>87</v>
      </c>
      <c r="V17" s="30">
        <f>SUM(S17:T17)</f>
        <v>0</v>
      </c>
      <c r="X17" s="109"/>
      <c r="Y17" s="109"/>
      <c r="Z17" s="110"/>
      <c r="AB17" s="109"/>
      <c r="AC17" s="109"/>
      <c r="AD17" s="110"/>
      <c r="AF17" s="32" t="s">
        <v>27</v>
      </c>
    </row>
    <row r="18" spans="1:32" x14ac:dyDescent="0.2">
      <c r="A18" s="19"/>
      <c r="B18" s="20" t="s">
        <v>29</v>
      </c>
      <c r="C18" s="31" t="s">
        <v>30</v>
      </c>
      <c r="D18" s="22"/>
      <c r="E18" s="22"/>
      <c r="F18" s="32">
        <v>1</v>
      </c>
      <c r="G18" s="32" t="s">
        <v>28</v>
      </c>
      <c r="H18" s="33">
        <v>1</v>
      </c>
      <c r="I18" s="25"/>
      <c r="J18" s="34"/>
      <c r="K18" s="27"/>
      <c r="L18" s="28"/>
      <c r="M18" s="29">
        <f t="shared" ref="M18:M23" si="0">F18*$K$17/H18</f>
        <v>29</v>
      </c>
      <c r="N18" s="29">
        <f t="shared" ref="N18:N23" si="1">F18*$L$17/H18</f>
        <v>0</v>
      </c>
      <c r="O18" s="29">
        <f t="shared" ref="O18:P23" si="2">M18*I18</f>
        <v>0</v>
      </c>
      <c r="P18" s="29">
        <f t="shared" si="2"/>
        <v>0</v>
      </c>
      <c r="Q18" s="30">
        <f t="shared" ref="Q18:R23" si="3">M18*3</f>
        <v>87</v>
      </c>
      <c r="R18" s="30">
        <f t="shared" si="3"/>
        <v>0</v>
      </c>
      <c r="S18" s="30">
        <f t="shared" ref="S18:T23" si="4">Q18*I18</f>
        <v>0</v>
      </c>
      <c r="T18" s="30">
        <f t="shared" si="4"/>
        <v>0</v>
      </c>
      <c r="U18" s="30">
        <f t="shared" ref="U18:U35" si="5">SUM(Q18:R18)</f>
        <v>87</v>
      </c>
      <c r="V18" s="30">
        <f t="shared" ref="V18:V36" si="6">SUM(S18:T18)</f>
        <v>0</v>
      </c>
      <c r="X18" s="109"/>
      <c r="Y18" s="109"/>
      <c r="Z18" s="110"/>
      <c r="AB18" s="109"/>
      <c r="AC18" s="109"/>
      <c r="AD18" s="110"/>
      <c r="AF18" s="32" t="s">
        <v>27</v>
      </c>
    </row>
    <row r="19" spans="1:32" ht="25.5" x14ac:dyDescent="0.2">
      <c r="A19" s="19"/>
      <c r="B19" s="20" t="s">
        <v>31</v>
      </c>
      <c r="C19" s="35" t="s">
        <v>32</v>
      </c>
      <c r="D19" s="22" t="s">
        <v>33</v>
      </c>
      <c r="E19" s="22"/>
      <c r="F19" s="32">
        <v>1</v>
      </c>
      <c r="G19" s="23" t="s">
        <v>34</v>
      </c>
      <c r="H19" s="33">
        <v>1.5</v>
      </c>
      <c r="I19" s="25"/>
      <c r="J19" s="34"/>
      <c r="K19" s="27"/>
      <c r="L19" s="28"/>
      <c r="M19" s="29">
        <f t="shared" si="0"/>
        <v>19.333333333333332</v>
      </c>
      <c r="N19" s="29">
        <f t="shared" si="1"/>
        <v>0</v>
      </c>
      <c r="O19" s="29">
        <f t="shared" si="2"/>
        <v>0</v>
      </c>
      <c r="P19" s="29">
        <f t="shared" si="2"/>
        <v>0</v>
      </c>
      <c r="Q19" s="30">
        <f t="shared" si="3"/>
        <v>58</v>
      </c>
      <c r="R19" s="30">
        <f t="shared" si="3"/>
        <v>0</v>
      </c>
      <c r="S19" s="30">
        <f t="shared" si="4"/>
        <v>0</v>
      </c>
      <c r="T19" s="30">
        <f t="shared" si="4"/>
        <v>0</v>
      </c>
      <c r="U19" s="30">
        <f t="shared" si="5"/>
        <v>58</v>
      </c>
      <c r="V19" s="30">
        <f t="shared" si="6"/>
        <v>0</v>
      </c>
      <c r="X19" s="109"/>
      <c r="Y19" s="109"/>
      <c r="Z19" s="110"/>
      <c r="AB19" s="109"/>
      <c r="AC19" s="109"/>
      <c r="AD19" s="110"/>
      <c r="AF19" s="32" t="s">
        <v>27</v>
      </c>
    </row>
    <row r="20" spans="1:32" ht="25.5" x14ac:dyDescent="0.2">
      <c r="A20" s="19"/>
      <c r="B20" s="20" t="s">
        <v>35</v>
      </c>
      <c r="C20" s="35" t="s">
        <v>36</v>
      </c>
      <c r="D20" s="22" t="s">
        <v>33</v>
      </c>
      <c r="E20" s="22"/>
      <c r="F20" s="32">
        <v>1</v>
      </c>
      <c r="G20" s="23" t="s">
        <v>34</v>
      </c>
      <c r="H20" s="33">
        <v>1.5</v>
      </c>
      <c r="I20" s="25"/>
      <c r="J20" s="34"/>
      <c r="K20" s="27"/>
      <c r="L20" s="28"/>
      <c r="M20" s="29">
        <f t="shared" si="0"/>
        <v>19.333333333333332</v>
      </c>
      <c r="N20" s="29">
        <f t="shared" si="1"/>
        <v>0</v>
      </c>
      <c r="O20" s="29">
        <f t="shared" si="2"/>
        <v>0</v>
      </c>
      <c r="P20" s="29">
        <f t="shared" si="2"/>
        <v>0</v>
      </c>
      <c r="Q20" s="30">
        <f t="shared" si="3"/>
        <v>58</v>
      </c>
      <c r="R20" s="30">
        <f t="shared" si="3"/>
        <v>0</v>
      </c>
      <c r="S20" s="30">
        <f t="shared" si="4"/>
        <v>0</v>
      </c>
      <c r="T20" s="30">
        <f t="shared" si="4"/>
        <v>0</v>
      </c>
      <c r="U20" s="30">
        <f t="shared" si="5"/>
        <v>58</v>
      </c>
      <c r="V20" s="30">
        <f t="shared" si="6"/>
        <v>0</v>
      </c>
      <c r="X20" s="109"/>
      <c r="Y20" s="109"/>
      <c r="Z20" s="110"/>
      <c r="AB20" s="109"/>
      <c r="AC20" s="109"/>
      <c r="AD20" s="110"/>
      <c r="AF20" s="32" t="s">
        <v>27</v>
      </c>
    </row>
    <row r="21" spans="1:32" ht="25.5" x14ac:dyDescent="0.2">
      <c r="A21" s="19"/>
      <c r="B21" s="20" t="s">
        <v>37</v>
      </c>
      <c r="C21" s="36" t="s">
        <v>38</v>
      </c>
      <c r="D21" s="22" t="s">
        <v>33</v>
      </c>
      <c r="E21" s="22"/>
      <c r="F21" s="32">
        <v>1</v>
      </c>
      <c r="G21" s="23" t="s">
        <v>34</v>
      </c>
      <c r="H21" s="33">
        <v>1.5</v>
      </c>
      <c r="I21" s="25"/>
      <c r="J21" s="34"/>
      <c r="K21" s="37"/>
      <c r="L21" s="28"/>
      <c r="M21" s="29">
        <f t="shared" si="0"/>
        <v>19.333333333333332</v>
      </c>
      <c r="N21" s="29">
        <f t="shared" si="1"/>
        <v>0</v>
      </c>
      <c r="O21" s="29">
        <f t="shared" si="2"/>
        <v>0</v>
      </c>
      <c r="P21" s="29">
        <f t="shared" si="2"/>
        <v>0</v>
      </c>
      <c r="Q21" s="30">
        <f t="shared" si="3"/>
        <v>58</v>
      </c>
      <c r="R21" s="30">
        <f t="shared" si="3"/>
        <v>0</v>
      </c>
      <c r="S21" s="30">
        <f t="shared" si="4"/>
        <v>0</v>
      </c>
      <c r="T21" s="30">
        <f t="shared" si="4"/>
        <v>0</v>
      </c>
      <c r="U21" s="30">
        <f t="shared" si="5"/>
        <v>58</v>
      </c>
      <c r="V21" s="30">
        <f t="shared" si="6"/>
        <v>0</v>
      </c>
      <c r="X21" s="109"/>
      <c r="Y21" s="109"/>
      <c r="Z21" s="110"/>
      <c r="AB21" s="109"/>
      <c r="AC21" s="109"/>
      <c r="AD21" s="110"/>
      <c r="AF21" s="32" t="s">
        <v>69</v>
      </c>
    </row>
    <row r="22" spans="1:32" x14ac:dyDescent="0.2">
      <c r="A22" s="38"/>
      <c r="B22" s="20"/>
      <c r="C22" s="31" t="s">
        <v>39</v>
      </c>
      <c r="D22" s="22" t="s">
        <v>33</v>
      </c>
      <c r="E22" s="22"/>
      <c r="F22" s="32">
        <v>2</v>
      </c>
      <c r="G22" s="32" t="s">
        <v>40</v>
      </c>
      <c r="H22" s="33">
        <v>2</v>
      </c>
      <c r="I22" s="25"/>
      <c r="J22" s="34"/>
      <c r="K22" s="27"/>
      <c r="L22" s="28"/>
      <c r="M22" s="29">
        <f t="shared" si="0"/>
        <v>29</v>
      </c>
      <c r="N22" s="29">
        <f t="shared" si="1"/>
        <v>0</v>
      </c>
      <c r="O22" s="29">
        <f t="shared" si="2"/>
        <v>0</v>
      </c>
      <c r="P22" s="29">
        <f t="shared" si="2"/>
        <v>0</v>
      </c>
      <c r="Q22" s="30">
        <f t="shared" si="3"/>
        <v>87</v>
      </c>
      <c r="R22" s="30">
        <f t="shared" si="3"/>
        <v>0</v>
      </c>
      <c r="S22" s="30">
        <f t="shared" si="4"/>
        <v>0</v>
      </c>
      <c r="T22" s="30">
        <f t="shared" si="4"/>
        <v>0</v>
      </c>
      <c r="U22" s="30">
        <f t="shared" si="5"/>
        <v>87</v>
      </c>
      <c r="V22" s="30">
        <f t="shared" si="6"/>
        <v>0</v>
      </c>
      <c r="X22" s="109"/>
      <c r="Y22" s="109"/>
      <c r="Z22" s="110"/>
      <c r="AB22" s="109"/>
      <c r="AC22" s="109"/>
      <c r="AD22" s="110"/>
      <c r="AF22" s="32" t="s">
        <v>27</v>
      </c>
    </row>
    <row r="23" spans="1:32" x14ac:dyDescent="0.2">
      <c r="A23" s="38"/>
      <c r="B23" s="20"/>
      <c r="C23" s="21" t="s">
        <v>41</v>
      </c>
      <c r="D23" s="22"/>
      <c r="E23" s="22"/>
      <c r="F23" s="23">
        <v>2</v>
      </c>
      <c r="G23" s="23" t="s">
        <v>28</v>
      </c>
      <c r="H23" s="33">
        <v>1</v>
      </c>
      <c r="I23" s="25"/>
      <c r="J23" s="34"/>
      <c r="K23" s="23"/>
      <c r="L23" s="73"/>
      <c r="M23" s="29">
        <f t="shared" si="0"/>
        <v>58</v>
      </c>
      <c r="N23" s="29">
        <f t="shared" si="1"/>
        <v>0</v>
      </c>
      <c r="O23" s="29">
        <f t="shared" si="2"/>
        <v>0</v>
      </c>
      <c r="P23" s="29">
        <f t="shared" si="2"/>
        <v>0</v>
      </c>
      <c r="Q23" s="30">
        <f t="shared" si="3"/>
        <v>174</v>
      </c>
      <c r="R23" s="30">
        <f t="shared" si="3"/>
        <v>0</v>
      </c>
      <c r="S23" s="30">
        <f t="shared" si="4"/>
        <v>0</v>
      </c>
      <c r="T23" s="30">
        <f t="shared" si="4"/>
        <v>0</v>
      </c>
      <c r="U23" s="30">
        <f t="shared" si="5"/>
        <v>174</v>
      </c>
      <c r="V23" s="30">
        <f t="shared" si="6"/>
        <v>0</v>
      </c>
      <c r="X23" s="109"/>
      <c r="Y23" s="109"/>
      <c r="Z23" s="110"/>
      <c r="AB23" s="109"/>
      <c r="AC23" s="109"/>
      <c r="AD23" s="110"/>
      <c r="AF23" s="32"/>
    </row>
    <row r="24" spans="1:32" x14ac:dyDescent="0.2">
      <c r="A24" s="40" t="s">
        <v>24</v>
      </c>
      <c r="B24" s="41" t="s">
        <v>42</v>
      </c>
      <c r="C24" s="31" t="s">
        <v>26</v>
      </c>
      <c r="D24" s="22"/>
      <c r="E24" s="22"/>
      <c r="F24" s="32">
        <v>2</v>
      </c>
      <c r="G24" s="32" t="s">
        <v>28</v>
      </c>
      <c r="H24" s="33">
        <v>1</v>
      </c>
      <c r="I24" s="42"/>
      <c r="J24" s="25"/>
      <c r="K24" s="43"/>
      <c r="L24" s="44">
        <v>5</v>
      </c>
      <c r="M24" s="30">
        <f>F24*$K$24/H24</f>
        <v>0</v>
      </c>
      <c r="N24" s="30">
        <f>F24*$L$24/H24</f>
        <v>10</v>
      </c>
      <c r="O24" s="30">
        <f>M24*I24</f>
        <v>0</v>
      </c>
      <c r="P24" s="30">
        <f>N24*J24</f>
        <v>0</v>
      </c>
      <c r="Q24" s="30">
        <f>M24*3</f>
        <v>0</v>
      </c>
      <c r="R24" s="30">
        <f>N24*3</f>
        <v>30</v>
      </c>
      <c r="S24" s="30">
        <f>Q24*I24</f>
        <v>0</v>
      </c>
      <c r="T24" s="30">
        <f>R24*J24</f>
        <v>0</v>
      </c>
      <c r="U24" s="30">
        <f t="shared" si="5"/>
        <v>30</v>
      </c>
      <c r="V24" s="30">
        <f t="shared" si="6"/>
        <v>0</v>
      </c>
      <c r="X24" s="109"/>
      <c r="Y24" s="109"/>
      <c r="Z24" s="110"/>
      <c r="AB24" s="109"/>
      <c r="AC24" s="109"/>
      <c r="AD24" s="110"/>
      <c r="AF24" s="32" t="s">
        <v>75</v>
      </c>
    </row>
    <row r="25" spans="1:32" x14ac:dyDescent="0.2">
      <c r="A25" s="19"/>
      <c r="B25" s="20" t="s">
        <v>29</v>
      </c>
      <c r="C25" s="31" t="s">
        <v>30</v>
      </c>
      <c r="D25" s="22"/>
      <c r="E25" s="22"/>
      <c r="F25" s="32">
        <v>2</v>
      </c>
      <c r="G25" s="32" t="s">
        <v>28</v>
      </c>
      <c r="H25" s="33">
        <v>1</v>
      </c>
      <c r="I25" s="45"/>
      <c r="J25" s="25"/>
      <c r="K25" s="27"/>
      <c r="L25" s="28"/>
      <c r="M25" s="30">
        <f t="shared" ref="M25:M29" si="7">F25*$K$24/H25</f>
        <v>0</v>
      </c>
      <c r="N25" s="30">
        <f t="shared" ref="N25:N29" si="8">F25*$L$24/H25</f>
        <v>10</v>
      </c>
      <c r="O25" s="30">
        <f t="shared" ref="O25:P29" si="9">M25*I25</f>
        <v>0</v>
      </c>
      <c r="P25" s="30">
        <f t="shared" si="9"/>
        <v>0</v>
      </c>
      <c r="Q25" s="30">
        <f t="shared" ref="Q25:R29" si="10">M25*3</f>
        <v>0</v>
      </c>
      <c r="R25" s="30">
        <f t="shared" si="10"/>
        <v>30</v>
      </c>
      <c r="S25" s="30">
        <f t="shared" ref="S25:T29" si="11">Q25*I25</f>
        <v>0</v>
      </c>
      <c r="T25" s="30">
        <f t="shared" si="11"/>
        <v>0</v>
      </c>
      <c r="U25" s="30">
        <f t="shared" si="5"/>
        <v>30</v>
      </c>
      <c r="V25" s="30">
        <f t="shared" si="6"/>
        <v>0</v>
      </c>
      <c r="X25" s="109"/>
      <c r="Y25" s="109"/>
      <c r="Z25" s="110"/>
      <c r="AB25" s="109"/>
      <c r="AC25" s="109"/>
      <c r="AD25" s="110"/>
      <c r="AF25" s="32" t="s">
        <v>75</v>
      </c>
    </row>
    <row r="26" spans="1:32" ht="25.5" x14ac:dyDescent="0.2">
      <c r="A26" s="19"/>
      <c r="B26" s="20" t="s">
        <v>31</v>
      </c>
      <c r="C26" s="35" t="s">
        <v>32</v>
      </c>
      <c r="D26" s="22" t="s">
        <v>33</v>
      </c>
      <c r="E26" s="22"/>
      <c r="F26" s="32">
        <v>2</v>
      </c>
      <c r="G26" s="32" t="s">
        <v>40</v>
      </c>
      <c r="H26" s="33">
        <v>2</v>
      </c>
      <c r="I26" s="45"/>
      <c r="J26" s="25"/>
      <c r="K26" s="27"/>
      <c r="L26" s="28"/>
      <c r="M26" s="30">
        <f t="shared" si="7"/>
        <v>0</v>
      </c>
      <c r="N26" s="30">
        <f t="shared" si="8"/>
        <v>5</v>
      </c>
      <c r="O26" s="30">
        <f t="shared" si="9"/>
        <v>0</v>
      </c>
      <c r="P26" s="30">
        <f t="shared" si="9"/>
        <v>0</v>
      </c>
      <c r="Q26" s="30">
        <f t="shared" si="10"/>
        <v>0</v>
      </c>
      <c r="R26" s="30">
        <f t="shared" si="10"/>
        <v>15</v>
      </c>
      <c r="S26" s="30">
        <f t="shared" si="11"/>
        <v>0</v>
      </c>
      <c r="T26" s="30">
        <f t="shared" si="11"/>
        <v>0</v>
      </c>
      <c r="U26" s="30">
        <f t="shared" si="5"/>
        <v>15</v>
      </c>
      <c r="V26" s="30">
        <f t="shared" si="6"/>
        <v>0</v>
      </c>
      <c r="X26" s="109"/>
      <c r="Y26" s="109"/>
      <c r="Z26" s="110"/>
      <c r="AB26" s="109"/>
      <c r="AC26" s="109"/>
      <c r="AD26" s="110"/>
      <c r="AF26" s="32" t="s">
        <v>70</v>
      </c>
    </row>
    <row r="27" spans="1:32" x14ac:dyDescent="0.2">
      <c r="A27" s="19"/>
      <c r="B27" s="20" t="s">
        <v>35</v>
      </c>
      <c r="C27" s="31" t="s">
        <v>43</v>
      </c>
      <c r="D27" s="22" t="s">
        <v>33</v>
      </c>
      <c r="E27" s="22"/>
      <c r="F27" s="32">
        <v>1</v>
      </c>
      <c r="G27" s="32" t="s">
        <v>40</v>
      </c>
      <c r="H27" s="33">
        <v>2</v>
      </c>
      <c r="I27" s="45"/>
      <c r="J27" s="25"/>
      <c r="K27" s="27"/>
      <c r="L27" s="28"/>
      <c r="M27" s="30">
        <f t="shared" si="7"/>
        <v>0</v>
      </c>
      <c r="N27" s="30">
        <f t="shared" si="8"/>
        <v>2.5</v>
      </c>
      <c r="O27" s="30">
        <f t="shared" si="9"/>
        <v>0</v>
      </c>
      <c r="P27" s="30">
        <f t="shared" si="9"/>
        <v>0</v>
      </c>
      <c r="Q27" s="30">
        <f t="shared" si="10"/>
        <v>0</v>
      </c>
      <c r="R27" s="30">
        <f t="shared" si="10"/>
        <v>7.5</v>
      </c>
      <c r="S27" s="30">
        <f t="shared" si="11"/>
        <v>0</v>
      </c>
      <c r="T27" s="30">
        <f t="shared" si="11"/>
        <v>0</v>
      </c>
      <c r="U27" s="30">
        <f t="shared" si="5"/>
        <v>7.5</v>
      </c>
      <c r="V27" s="30">
        <f t="shared" si="6"/>
        <v>0</v>
      </c>
      <c r="X27" s="109"/>
      <c r="Y27" s="109"/>
      <c r="Z27" s="110"/>
      <c r="AB27" s="109"/>
      <c r="AC27" s="109"/>
      <c r="AD27" s="110"/>
      <c r="AF27" s="32" t="s">
        <v>74</v>
      </c>
    </row>
    <row r="28" spans="1:32" x14ac:dyDescent="0.2">
      <c r="A28" s="19"/>
      <c r="B28" s="20" t="s">
        <v>37</v>
      </c>
      <c r="C28" s="31" t="s">
        <v>39</v>
      </c>
      <c r="D28" s="22" t="s">
        <v>33</v>
      </c>
      <c r="E28" s="22"/>
      <c r="F28" s="32">
        <v>2</v>
      </c>
      <c r="G28" s="32" t="s">
        <v>40</v>
      </c>
      <c r="H28" s="33">
        <v>2</v>
      </c>
      <c r="I28" s="45"/>
      <c r="J28" s="25"/>
      <c r="K28" s="37"/>
      <c r="L28" s="28"/>
      <c r="M28" s="30">
        <f t="shared" si="7"/>
        <v>0</v>
      </c>
      <c r="N28" s="30">
        <f t="shared" si="8"/>
        <v>5</v>
      </c>
      <c r="O28" s="30">
        <f t="shared" si="9"/>
        <v>0</v>
      </c>
      <c r="P28" s="30">
        <f t="shared" si="9"/>
        <v>0</v>
      </c>
      <c r="Q28" s="30">
        <f t="shared" si="10"/>
        <v>0</v>
      </c>
      <c r="R28" s="30">
        <f t="shared" si="10"/>
        <v>15</v>
      </c>
      <c r="S28" s="30">
        <f t="shared" si="11"/>
        <v>0</v>
      </c>
      <c r="T28" s="30">
        <f t="shared" si="11"/>
        <v>0</v>
      </c>
      <c r="U28" s="30">
        <f t="shared" si="5"/>
        <v>15</v>
      </c>
      <c r="V28" s="30">
        <f t="shared" si="6"/>
        <v>0</v>
      </c>
      <c r="X28" s="109"/>
      <c r="Y28" s="109"/>
      <c r="Z28" s="110"/>
      <c r="AB28" s="109"/>
      <c r="AC28" s="109"/>
      <c r="AD28" s="110"/>
      <c r="AF28" s="32" t="s">
        <v>74</v>
      </c>
    </row>
    <row r="29" spans="1:32" x14ac:dyDescent="0.2">
      <c r="A29" s="19"/>
      <c r="B29" s="20"/>
      <c r="C29" s="21" t="s">
        <v>41</v>
      </c>
      <c r="D29" s="22"/>
      <c r="E29" s="22"/>
      <c r="F29" s="23">
        <v>2</v>
      </c>
      <c r="G29" s="23" t="s">
        <v>28</v>
      </c>
      <c r="H29" s="33">
        <v>1</v>
      </c>
      <c r="I29" s="45"/>
      <c r="J29" s="25"/>
      <c r="K29" s="23"/>
      <c r="L29" s="73"/>
      <c r="M29" s="30">
        <f t="shared" si="7"/>
        <v>0</v>
      </c>
      <c r="N29" s="30">
        <f t="shared" si="8"/>
        <v>10</v>
      </c>
      <c r="O29" s="30">
        <f t="shared" si="9"/>
        <v>0</v>
      </c>
      <c r="P29" s="30">
        <f t="shared" si="9"/>
        <v>0</v>
      </c>
      <c r="Q29" s="30">
        <f t="shared" si="10"/>
        <v>0</v>
      </c>
      <c r="R29" s="30">
        <f t="shared" si="10"/>
        <v>30</v>
      </c>
      <c r="S29" s="30">
        <f t="shared" si="11"/>
        <v>0</v>
      </c>
      <c r="T29" s="30">
        <f t="shared" si="11"/>
        <v>0</v>
      </c>
      <c r="U29" s="30">
        <f t="shared" si="5"/>
        <v>30</v>
      </c>
      <c r="V29" s="30">
        <f t="shared" si="6"/>
        <v>0</v>
      </c>
      <c r="X29" s="109"/>
      <c r="Y29" s="109"/>
      <c r="Z29" s="110"/>
      <c r="AB29" s="109"/>
      <c r="AC29" s="109"/>
      <c r="AD29" s="110"/>
      <c r="AF29" s="32"/>
    </row>
    <row r="30" spans="1:32" x14ac:dyDescent="0.2">
      <c r="A30" s="46" t="s">
        <v>24</v>
      </c>
      <c r="B30" s="41" t="s">
        <v>44</v>
      </c>
      <c r="C30" s="47" t="s">
        <v>26</v>
      </c>
      <c r="D30" s="22"/>
      <c r="E30" s="22"/>
      <c r="F30" s="32">
        <v>2</v>
      </c>
      <c r="G30" s="32" t="s">
        <v>28</v>
      </c>
      <c r="H30" s="33">
        <v>1</v>
      </c>
      <c r="I30" s="42"/>
      <c r="J30" s="25"/>
      <c r="K30" s="71"/>
      <c r="L30" s="44">
        <v>3</v>
      </c>
      <c r="M30" s="30">
        <f>F30*$K$30/H30</f>
        <v>0</v>
      </c>
      <c r="N30" s="30">
        <f>F30*$L$30/H30</f>
        <v>6</v>
      </c>
      <c r="O30" s="30">
        <f>M30*I30</f>
        <v>0</v>
      </c>
      <c r="P30" s="30">
        <f>N30*J30</f>
        <v>0</v>
      </c>
      <c r="Q30" s="30">
        <f>M30*3</f>
        <v>0</v>
      </c>
      <c r="R30" s="30">
        <f t="shared" ref="R30:R35" si="12">N30*3</f>
        <v>18</v>
      </c>
      <c r="S30" s="30">
        <f>Q30*I30</f>
        <v>0</v>
      </c>
      <c r="T30" s="30">
        <f>R30*J30</f>
        <v>0</v>
      </c>
      <c r="U30" s="30">
        <f t="shared" si="5"/>
        <v>18</v>
      </c>
      <c r="V30" s="30">
        <f t="shared" si="6"/>
        <v>0</v>
      </c>
      <c r="X30" s="109"/>
      <c r="Y30" s="109"/>
      <c r="Z30" s="110"/>
      <c r="AB30" s="109"/>
      <c r="AC30" s="109"/>
      <c r="AD30" s="110"/>
      <c r="AF30" s="32" t="s">
        <v>76</v>
      </c>
    </row>
    <row r="31" spans="1:32" x14ac:dyDescent="0.2">
      <c r="A31" s="48"/>
      <c r="B31" s="20"/>
      <c r="C31" s="47" t="s">
        <v>30</v>
      </c>
      <c r="D31" s="22"/>
      <c r="E31" s="22"/>
      <c r="F31" s="32">
        <v>2</v>
      </c>
      <c r="G31" s="32" t="s">
        <v>28</v>
      </c>
      <c r="H31" s="33">
        <v>1</v>
      </c>
      <c r="I31" s="45"/>
      <c r="J31" s="25"/>
      <c r="K31" s="37"/>
      <c r="L31" s="28"/>
      <c r="M31" s="30">
        <f t="shared" ref="M31:M35" si="13">F31*$K$30/H31</f>
        <v>0</v>
      </c>
      <c r="N31" s="30">
        <f t="shared" ref="N31:N35" si="14">F31*$L$30/H31</f>
        <v>6</v>
      </c>
      <c r="O31" s="30">
        <f t="shared" ref="O31:P35" si="15">M31*I31</f>
        <v>0</v>
      </c>
      <c r="P31" s="30">
        <f t="shared" si="15"/>
        <v>0</v>
      </c>
      <c r="Q31" s="30">
        <f t="shared" ref="Q31:Q35" si="16">M31*3</f>
        <v>0</v>
      </c>
      <c r="R31" s="30">
        <f t="shared" si="12"/>
        <v>18</v>
      </c>
      <c r="S31" s="30">
        <f t="shared" ref="S31:T35" si="17">Q31*I31</f>
        <v>0</v>
      </c>
      <c r="T31" s="30">
        <f t="shared" si="17"/>
        <v>0</v>
      </c>
      <c r="U31" s="30">
        <f t="shared" si="5"/>
        <v>18</v>
      </c>
      <c r="V31" s="30">
        <f t="shared" si="6"/>
        <v>0</v>
      </c>
      <c r="X31" s="109"/>
      <c r="Y31" s="109"/>
      <c r="Z31" s="110"/>
      <c r="AB31" s="109"/>
      <c r="AC31" s="109"/>
      <c r="AD31" s="110"/>
      <c r="AF31" s="32" t="s">
        <v>76</v>
      </c>
    </row>
    <row r="32" spans="1:32" x14ac:dyDescent="0.2">
      <c r="A32" s="48"/>
      <c r="B32" s="20"/>
      <c r="C32" s="47" t="s">
        <v>43</v>
      </c>
      <c r="D32" s="22" t="s">
        <v>33</v>
      </c>
      <c r="E32" s="22"/>
      <c r="F32" s="32">
        <v>2</v>
      </c>
      <c r="G32" s="32" t="s">
        <v>40</v>
      </c>
      <c r="H32" s="33">
        <v>2</v>
      </c>
      <c r="I32" s="45"/>
      <c r="J32" s="25"/>
      <c r="K32" s="37"/>
      <c r="L32" s="28"/>
      <c r="M32" s="30">
        <f t="shared" si="13"/>
        <v>0</v>
      </c>
      <c r="N32" s="30">
        <f t="shared" si="14"/>
        <v>3</v>
      </c>
      <c r="O32" s="30">
        <f t="shared" si="15"/>
        <v>0</v>
      </c>
      <c r="P32" s="30">
        <f t="shared" si="15"/>
        <v>0</v>
      </c>
      <c r="Q32" s="30">
        <f t="shared" si="16"/>
        <v>0</v>
      </c>
      <c r="R32" s="30">
        <f t="shared" si="12"/>
        <v>9</v>
      </c>
      <c r="S32" s="30">
        <f t="shared" si="17"/>
        <v>0</v>
      </c>
      <c r="T32" s="30">
        <f t="shared" si="17"/>
        <v>0</v>
      </c>
      <c r="U32" s="30">
        <f t="shared" si="5"/>
        <v>9</v>
      </c>
      <c r="V32" s="30">
        <f t="shared" si="6"/>
        <v>0</v>
      </c>
      <c r="X32" s="109"/>
      <c r="Y32" s="109"/>
      <c r="Z32" s="110"/>
      <c r="AB32" s="109"/>
      <c r="AC32" s="109"/>
      <c r="AD32" s="110"/>
      <c r="AF32" s="32" t="s">
        <v>77</v>
      </c>
    </row>
    <row r="33" spans="1:37" ht="25.5" x14ac:dyDescent="0.2">
      <c r="A33" s="48"/>
      <c r="B33" s="20"/>
      <c r="C33" s="35" t="s">
        <v>32</v>
      </c>
      <c r="D33" s="22" t="s">
        <v>33</v>
      </c>
      <c r="E33" s="22"/>
      <c r="F33" s="32">
        <v>2</v>
      </c>
      <c r="G33" s="32" t="s">
        <v>28</v>
      </c>
      <c r="H33" s="33">
        <v>1</v>
      </c>
      <c r="I33" s="45"/>
      <c r="J33" s="25"/>
      <c r="K33" s="37"/>
      <c r="L33" s="28"/>
      <c r="M33" s="30">
        <f t="shared" si="13"/>
        <v>0</v>
      </c>
      <c r="N33" s="30">
        <f t="shared" si="14"/>
        <v>6</v>
      </c>
      <c r="O33" s="30">
        <f t="shared" si="15"/>
        <v>0</v>
      </c>
      <c r="P33" s="30">
        <f t="shared" si="15"/>
        <v>0</v>
      </c>
      <c r="Q33" s="30">
        <f t="shared" si="16"/>
        <v>0</v>
      </c>
      <c r="R33" s="30">
        <f t="shared" si="12"/>
        <v>18</v>
      </c>
      <c r="S33" s="30">
        <f t="shared" si="17"/>
        <v>0</v>
      </c>
      <c r="T33" s="30">
        <f t="shared" si="17"/>
        <v>0</v>
      </c>
      <c r="U33" s="30">
        <f t="shared" si="5"/>
        <v>18</v>
      </c>
      <c r="V33" s="30">
        <f t="shared" si="6"/>
        <v>0</v>
      </c>
      <c r="X33" s="109"/>
      <c r="Y33" s="109"/>
      <c r="Z33" s="110"/>
      <c r="AB33" s="109"/>
      <c r="AC33" s="109"/>
      <c r="AD33" s="110"/>
      <c r="AF33" s="32" t="s">
        <v>77</v>
      </c>
    </row>
    <row r="34" spans="1:37" x14ac:dyDescent="0.2">
      <c r="A34" s="48"/>
      <c r="B34" s="20"/>
      <c r="C34" s="47" t="s">
        <v>39</v>
      </c>
      <c r="D34" s="22" t="s">
        <v>33</v>
      </c>
      <c r="E34" s="22"/>
      <c r="F34" s="32">
        <v>1</v>
      </c>
      <c r="G34" s="32" t="s">
        <v>40</v>
      </c>
      <c r="H34" s="33">
        <v>2</v>
      </c>
      <c r="I34" s="45"/>
      <c r="J34" s="25"/>
      <c r="K34" s="37"/>
      <c r="L34" s="28"/>
      <c r="M34" s="30">
        <f t="shared" si="13"/>
        <v>0</v>
      </c>
      <c r="N34" s="30">
        <f t="shared" si="14"/>
        <v>1.5</v>
      </c>
      <c r="O34" s="30">
        <f t="shared" si="15"/>
        <v>0</v>
      </c>
      <c r="P34" s="30">
        <f t="shared" si="15"/>
        <v>0</v>
      </c>
      <c r="Q34" s="30">
        <f t="shared" si="16"/>
        <v>0</v>
      </c>
      <c r="R34" s="30">
        <f t="shared" si="12"/>
        <v>4.5</v>
      </c>
      <c r="S34" s="30">
        <f t="shared" si="17"/>
        <v>0</v>
      </c>
      <c r="T34" s="30">
        <f t="shared" si="17"/>
        <v>0</v>
      </c>
      <c r="U34" s="30">
        <f t="shared" si="5"/>
        <v>4.5</v>
      </c>
      <c r="V34" s="30">
        <f t="shared" si="6"/>
        <v>0</v>
      </c>
      <c r="X34" s="109"/>
      <c r="Y34" s="109"/>
      <c r="Z34" s="110"/>
      <c r="AB34" s="109"/>
      <c r="AC34" s="109"/>
      <c r="AD34" s="110"/>
      <c r="AF34" s="32" t="s">
        <v>78</v>
      </c>
    </row>
    <row r="35" spans="1:37" ht="13.5" thickBot="1" x14ac:dyDescent="0.25">
      <c r="A35" s="48"/>
      <c r="B35" s="20"/>
      <c r="C35" s="47" t="s">
        <v>45</v>
      </c>
      <c r="D35" s="22"/>
      <c r="E35" s="22"/>
      <c r="F35" s="32">
        <v>1</v>
      </c>
      <c r="G35" s="32" t="s">
        <v>40</v>
      </c>
      <c r="H35" s="33">
        <v>2</v>
      </c>
      <c r="I35" s="45"/>
      <c r="J35" s="25"/>
      <c r="K35" s="72"/>
      <c r="L35" s="73"/>
      <c r="M35" s="30">
        <f t="shared" si="13"/>
        <v>0</v>
      </c>
      <c r="N35" s="30">
        <f t="shared" si="14"/>
        <v>1.5</v>
      </c>
      <c r="O35" s="30">
        <f t="shared" si="15"/>
        <v>0</v>
      </c>
      <c r="P35" s="30">
        <f t="shared" si="15"/>
        <v>0</v>
      </c>
      <c r="Q35" s="30">
        <f t="shared" si="16"/>
        <v>0</v>
      </c>
      <c r="R35" s="30">
        <f t="shared" si="12"/>
        <v>4.5</v>
      </c>
      <c r="S35" s="30">
        <f t="shared" si="17"/>
        <v>0</v>
      </c>
      <c r="T35" s="30">
        <f t="shared" si="17"/>
        <v>0</v>
      </c>
      <c r="U35" s="30">
        <f t="shared" si="5"/>
        <v>4.5</v>
      </c>
      <c r="V35" s="113">
        <f t="shared" si="6"/>
        <v>0</v>
      </c>
      <c r="X35" s="109"/>
      <c r="Y35" s="109"/>
      <c r="Z35" s="110"/>
      <c r="AB35" s="109"/>
      <c r="AC35" s="109"/>
      <c r="AD35" s="110"/>
      <c r="AF35" s="32" t="s">
        <v>77</v>
      </c>
    </row>
    <row r="36" spans="1:37" s="18" customFormat="1" ht="13.5" thickBot="1" x14ac:dyDescent="0.25">
      <c r="A36" s="49" t="s">
        <v>52</v>
      </c>
      <c r="B36" s="50"/>
      <c r="C36" s="51"/>
      <c r="D36" s="51"/>
      <c r="E36" s="51"/>
      <c r="F36" s="52"/>
      <c r="G36" s="52"/>
      <c r="H36" s="52"/>
      <c r="I36" s="53"/>
      <c r="J36" s="53"/>
      <c r="K36" s="52"/>
      <c r="L36" s="52"/>
      <c r="M36" s="53"/>
      <c r="N36" s="54"/>
      <c r="O36" s="39">
        <f>SUM(O17:O35)</f>
        <v>0</v>
      </c>
      <c r="P36" s="39">
        <f>SUM(P17:P35)</f>
        <v>0</v>
      </c>
      <c r="Q36" s="55"/>
      <c r="R36" s="54"/>
      <c r="S36" s="39">
        <f>SUM(S17:S35)</f>
        <v>0</v>
      </c>
      <c r="T36" s="111">
        <f>SUM(T17:T35)</f>
        <v>0</v>
      </c>
      <c r="U36" s="112"/>
      <c r="V36" s="114">
        <f t="shared" si="6"/>
        <v>0</v>
      </c>
    </row>
    <row r="37" spans="1:37" s="61" customFormat="1" ht="12.75" customHeight="1" x14ac:dyDescent="0.2">
      <c r="A37" s="56"/>
      <c r="B37" s="57"/>
      <c r="C37" s="58"/>
      <c r="D37" s="58"/>
      <c r="E37" s="58"/>
      <c r="F37" s="59"/>
      <c r="G37" s="59"/>
      <c r="H37" s="59"/>
      <c r="I37" s="60"/>
      <c r="J37" s="60"/>
      <c r="K37" s="59"/>
      <c r="L37" s="59"/>
      <c r="M37" s="60"/>
      <c r="N37" s="60"/>
      <c r="O37" s="60"/>
      <c r="P37" s="60"/>
      <c r="Q37" s="60"/>
      <c r="R37" s="60"/>
      <c r="S37" s="60"/>
      <c r="T37" s="60"/>
      <c r="U37" s="117"/>
      <c r="V37" s="118" t="s">
        <v>71</v>
      </c>
    </row>
    <row r="38" spans="1:37" s="10" customFormat="1" ht="15.75" x14ac:dyDescent="0.25">
      <c r="A38" s="65" t="s">
        <v>79</v>
      </c>
      <c r="B38" s="67"/>
      <c r="D38" s="136" t="str">
        <f>IF(COUNTBLANK(D17:E35)
+COUNTBLANK(I17:I23)
+COUNTBLANK(J24:J35)
&gt;0,"POZOR! Nejsou vyplněny všechny požadované buňky","VŠE VYPLNĚNO")</f>
        <v>POZOR! Nejsou vyplněny všechny požadované buňky</v>
      </c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</row>
    <row r="39" spans="1:37" s="14" customFormat="1" ht="12.75" customHeight="1" x14ac:dyDescent="0.2">
      <c r="A39" s="69" t="s">
        <v>46</v>
      </c>
      <c r="B39" s="3"/>
      <c r="C39" s="10"/>
      <c r="D39" s="10"/>
      <c r="E39" s="10"/>
      <c r="F39" s="12"/>
      <c r="G39" s="12"/>
      <c r="H39" s="12"/>
      <c r="K39" s="13"/>
      <c r="L39" s="13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s="14" customFormat="1" ht="12.75" customHeight="1" x14ac:dyDescent="0.2">
      <c r="A40" s="69" t="s">
        <v>72</v>
      </c>
      <c r="B40" s="3"/>
      <c r="C40" s="10"/>
      <c r="D40" s="10"/>
      <c r="E40" s="10"/>
      <c r="F40" s="12"/>
      <c r="G40" s="12"/>
      <c r="H40" s="12"/>
      <c r="K40" s="13"/>
      <c r="L40" s="13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s="13" customFormat="1" ht="12.75" customHeight="1" x14ac:dyDescent="0.2">
      <c r="A41" s="69" t="s">
        <v>47</v>
      </c>
      <c r="B41" s="3"/>
      <c r="C41" s="10"/>
      <c r="D41" s="10"/>
      <c r="E41" s="10"/>
      <c r="F41" s="12"/>
      <c r="G41" s="12"/>
      <c r="H41" s="12"/>
      <c r="I41" s="14"/>
      <c r="J41" s="14"/>
      <c r="M41" s="14"/>
      <c r="N41" s="14"/>
      <c r="O41" s="14"/>
      <c r="P41" s="14"/>
      <c r="Q41" s="14"/>
      <c r="R41" s="14"/>
      <c r="S41" s="14"/>
      <c r="T41" s="14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2.75" customHeight="1" x14ac:dyDescent="0.2">
      <c r="A42" s="137" t="s">
        <v>48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</row>
    <row r="43" spans="1:37" ht="12.75" customHeight="1" x14ac:dyDescent="0.2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</row>
    <row r="44" spans="1:37" s="10" customFormat="1" ht="12.75" customHeight="1" x14ac:dyDescent="0.2">
      <c r="A44" s="66" t="s">
        <v>49</v>
      </c>
      <c r="B44" s="67"/>
      <c r="F44" s="12"/>
      <c r="G44" s="12"/>
      <c r="H44" s="12"/>
      <c r="I44" s="68"/>
      <c r="J44" s="68"/>
      <c r="K44" s="12"/>
      <c r="L44" s="12"/>
      <c r="M44" s="68"/>
      <c r="N44" s="68"/>
      <c r="O44" s="68"/>
      <c r="P44" s="68"/>
      <c r="Q44" s="68"/>
      <c r="R44" s="68"/>
      <c r="S44" s="68"/>
      <c r="T44" s="68"/>
    </row>
    <row r="45" spans="1:37" ht="12.75" customHeight="1" x14ac:dyDescent="0.2">
      <c r="A45" s="69" t="s">
        <v>50</v>
      </c>
      <c r="I45" s="14"/>
      <c r="J45" s="14"/>
    </row>
    <row r="46" spans="1:37" x14ac:dyDescent="0.2">
      <c r="A46" s="69" t="s">
        <v>51</v>
      </c>
    </row>
    <row r="47" spans="1:37" ht="12.75" customHeight="1" x14ac:dyDescent="0.2">
      <c r="A47" s="69" t="s">
        <v>73</v>
      </c>
      <c r="H47" s="14"/>
      <c r="I47" s="14"/>
      <c r="J47" s="13"/>
      <c r="L47" s="14"/>
      <c r="T47" s="1"/>
    </row>
    <row r="48" spans="1:37" x14ac:dyDescent="0.2">
      <c r="A48" s="69" t="s">
        <v>80</v>
      </c>
      <c r="H48" s="1"/>
      <c r="J48" s="13"/>
      <c r="L48" s="14"/>
      <c r="T48" s="1"/>
    </row>
    <row r="49" spans="1:31" x14ac:dyDescent="0.2">
      <c r="A49" s="69" t="s">
        <v>67</v>
      </c>
      <c r="H49" s="1"/>
      <c r="J49" s="13"/>
      <c r="L49" s="14"/>
      <c r="T49" s="1"/>
    </row>
    <row r="50" spans="1:31" x14ac:dyDescent="0.2">
      <c r="X50" s="61"/>
      <c r="Y50" s="61"/>
      <c r="Z50" s="60"/>
      <c r="AA50" s="61"/>
      <c r="AB50" s="61"/>
      <c r="AC50" s="61"/>
      <c r="AD50" s="60"/>
      <c r="AE50" s="61"/>
    </row>
    <row r="52" spans="1:31" x14ac:dyDescent="0.2">
      <c r="Z52" s="14"/>
      <c r="AD52" s="14"/>
    </row>
    <row r="53" spans="1:31" x14ac:dyDescent="0.2">
      <c r="Z53" s="14"/>
      <c r="AD53" s="14"/>
    </row>
    <row r="54" spans="1:31" x14ac:dyDescent="0.2">
      <c r="Z54" s="14"/>
      <c r="AD54" s="14"/>
    </row>
    <row r="56" spans="1:31" x14ac:dyDescent="0.2">
      <c r="Z56" s="12"/>
      <c r="AD56" s="12"/>
    </row>
    <row r="58" spans="1:31" x14ac:dyDescent="0.2">
      <c r="Z58" s="14"/>
      <c r="AD58" s="14"/>
    </row>
    <row r="59" spans="1:31" x14ac:dyDescent="0.2">
      <c r="X59" s="10"/>
      <c r="Y59" s="10"/>
      <c r="Z59" s="68"/>
      <c r="AA59" s="10"/>
      <c r="AB59" s="10"/>
      <c r="AC59" s="10"/>
      <c r="AD59" s="68"/>
      <c r="AE59" s="10"/>
    </row>
    <row r="60" spans="1:31" x14ac:dyDescent="0.2">
      <c r="Z60" s="14"/>
      <c r="AD60" s="14"/>
    </row>
    <row r="61" spans="1:31" x14ac:dyDescent="0.2">
      <c r="Z61" s="14"/>
      <c r="AD61" s="14"/>
    </row>
    <row r="62" spans="1:31" x14ac:dyDescent="0.2">
      <c r="Z62" s="14"/>
      <c r="AD62" s="14"/>
    </row>
    <row r="66" spans="24:31" x14ac:dyDescent="0.2">
      <c r="X66" s="3"/>
      <c r="Y66" s="3"/>
      <c r="AA66" s="3"/>
      <c r="AB66" s="3"/>
      <c r="AC66" s="3"/>
      <c r="AE66" s="3"/>
    </row>
  </sheetData>
  <sheetProtection algorithmName="SHA-512" hashValue="NH8y5BHlEUydaF6uVBU00Zz2TE5auSaW1c3PwoxqarQjFn3TET8s6ZWOohx6aTD8XQxO7VxzmcCkwPr51DOwQg==" saltValue="gAqpHCaivj1rJ2e4zHejwQ==" spinCount="100000" sheet="1" objects="1" scenarios="1" formatColumns="0" autoFilter="0"/>
  <protectedRanges>
    <protectedRange sqref="Q1:T1" name="Oblast10"/>
    <protectedRange sqref="I40:J40" name="Oblast3_1_1"/>
    <protectedRange sqref="I41:J46 I49:J50 I17:J37" name="Oblast3"/>
    <protectedRange sqref="D41:E45 D17:E37" name="Oblast2"/>
    <protectedRange sqref="C4:T4" name="Oblast1"/>
    <protectedRange sqref="H47:I47" name="Oblast3_1"/>
    <protectedRange sqref="D47:E47" name="Oblast2_1"/>
    <protectedRange sqref="I38:I39" name="Oblast3_5"/>
    <protectedRange sqref="H48:I48" name="Oblast3_7_1"/>
    <protectedRange sqref="U1:W9 U13:W13 W10:W12 AE1:XFD13 W15:W36 X36:XFD36 U37:XFD37 AE15:AE35 AG15:XFD35" name="Oblast8"/>
    <protectedRange sqref="J38:J39" name="Oblast3_2"/>
    <protectedRange sqref="U10:V12" name="Oblast5"/>
    <protectedRange sqref="U14:W14 AE14:XFD14" name="Oblast5_1"/>
    <protectedRange sqref="AA15:AA16 X1:AD14 X17:AD35 X49:AD50" name="Oblast5_2"/>
    <protectedRange sqref="U15:U16 V15" name="Oblast5_3"/>
    <protectedRange sqref="U17:V36" name="Oblast5_4"/>
  </protectedRanges>
  <autoFilter ref="G15:T46"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31">
    <mergeCell ref="D38:V38"/>
    <mergeCell ref="A42:X43"/>
    <mergeCell ref="A1:V1"/>
    <mergeCell ref="D14:V14"/>
    <mergeCell ref="X14:Z14"/>
    <mergeCell ref="G15:G16"/>
    <mergeCell ref="H15:H16"/>
    <mergeCell ref="I15:J15"/>
    <mergeCell ref="K15:L15"/>
    <mergeCell ref="M15:N15"/>
    <mergeCell ref="O15:P15"/>
    <mergeCell ref="A15:A16"/>
    <mergeCell ref="B15:B16"/>
    <mergeCell ref="C15:C16"/>
    <mergeCell ref="D15:D16"/>
    <mergeCell ref="E15:E16"/>
    <mergeCell ref="V15:V16"/>
    <mergeCell ref="AF15:AF16"/>
    <mergeCell ref="E10:U10"/>
    <mergeCell ref="F15:F16"/>
    <mergeCell ref="Q15:R15"/>
    <mergeCell ref="S15:T15"/>
    <mergeCell ref="U15:U16"/>
    <mergeCell ref="C11:V12"/>
    <mergeCell ref="AB14:AD14"/>
    <mergeCell ref="X15:X16"/>
    <mergeCell ref="Y15:Y16"/>
    <mergeCell ref="Z15:Z16"/>
    <mergeCell ref="AB15:AB16"/>
    <mergeCell ref="AC15:AC16"/>
    <mergeCell ref="AD15:AD16"/>
  </mergeCells>
  <conditionalFormatting sqref="D38">
    <cfRule type="containsText" dxfId="3" priority="2" operator="containsText" text="POZOR">
      <formula>NOT(ISERROR(SEARCH("POZOR",D38)))</formula>
    </cfRule>
  </conditionalFormatting>
  <conditionalFormatting sqref="D38">
    <cfRule type="containsText" dxfId="2" priority="1" operator="containsText" text="Vše vyplněno">
      <formula>NOT(ISERROR(SEARCH("Vše vyplněno",D38)))</formula>
    </cfRule>
  </conditionalFormatting>
  <printOptions horizontalCentered="1"/>
  <pageMargins left="0.59055118110236227" right="0.59055118110236227" top="0.59055118110236227" bottom="0.59055118110236227" header="0.31496062992125984" footer="0.31496062992125984"/>
  <pageSetup paperSize="8" scale="62" orientation="landscape" r:id="rId1"/>
  <headerFooter>
    <oddFooter>&amp;L&amp;G&amp;Rstr. &amp;P z &amp;N</oddFooter>
  </headerFooter>
  <rowBreaks count="1" manualBreakCount="1">
    <brk id="40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AK55"/>
  <sheetViews>
    <sheetView showGridLines="0" zoomScale="70" zoomScaleNormal="70" zoomScaleSheetLayoutView="70" workbookViewId="0">
      <pane xSplit="3" ySplit="1" topLeftCell="D20" activePane="bottomRight" state="frozen"/>
      <selection activeCell="A23" sqref="A23:XFD23"/>
      <selection pane="topRight" activeCell="A23" sqref="A23:XFD23"/>
      <selection pane="bottomLeft" activeCell="A23" sqref="A23:XFD23"/>
      <selection pane="bottomRight" activeCell="C45" sqref="C45"/>
    </sheetView>
  </sheetViews>
  <sheetFormatPr defaultRowHeight="12.75" outlineLevelCol="1" x14ac:dyDescent="0.2"/>
  <cols>
    <col min="1" max="1" width="9.42578125" style="70" customWidth="1"/>
    <col min="2" max="2" width="26.5703125" style="3" customWidth="1"/>
    <col min="3" max="3" width="39.7109375" style="10" customWidth="1"/>
    <col min="4" max="4" width="40.140625" style="10" customWidth="1"/>
    <col min="5" max="5" width="10.7109375" style="10" customWidth="1"/>
    <col min="6" max="7" width="10.7109375" style="12" hidden="1" customWidth="1" outlineLevel="1"/>
    <col min="8" max="8" width="7.7109375" style="12" hidden="1" customWidth="1" outlineLevel="1"/>
    <col min="9" max="9" width="9.7109375" style="1" customWidth="1" collapsed="1"/>
    <col min="10" max="10" width="9.7109375" style="1" customWidth="1"/>
    <col min="11" max="12" width="7.140625" style="13" hidden="1" customWidth="1" outlineLevel="1"/>
    <col min="13" max="14" width="9.140625" style="14" hidden="1" customWidth="1" outlineLevel="1"/>
    <col min="15" max="16" width="10.5703125" style="14" hidden="1" customWidth="1" outlineLevel="1"/>
    <col min="17" max="18" width="9.140625" style="14" hidden="1" customWidth="1" outlineLevel="1"/>
    <col min="19" max="20" width="11.5703125" style="14" hidden="1" customWidth="1" outlineLevel="1"/>
    <col min="21" max="21" width="15.7109375" style="1" customWidth="1" collapsed="1"/>
    <col min="22" max="22" width="16.7109375" style="1" customWidth="1"/>
    <col min="23" max="23" width="3.7109375" style="1" customWidth="1"/>
    <col min="24" max="24" width="39.7109375" style="1" customWidth="1"/>
    <col min="25" max="25" width="10.7109375" style="1" customWidth="1"/>
    <col min="26" max="26" width="9.7109375" style="1" customWidth="1" collapsed="1"/>
    <col min="27" max="27" width="3.7109375" style="1" customWidth="1"/>
    <col min="28" max="28" width="39.7109375" style="1" customWidth="1"/>
    <col min="29" max="29" width="10.7109375" style="1" customWidth="1"/>
    <col min="30" max="30" width="9.7109375" style="1" customWidth="1" collapsed="1"/>
    <col min="31" max="31" width="3.7109375" style="1" customWidth="1"/>
    <col min="32" max="16384" width="9.140625" style="1"/>
  </cols>
  <sheetData>
    <row r="1" spans="1:32" ht="23.25" x14ac:dyDescent="0.2">
      <c r="A1" s="151" t="s">
        <v>53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3"/>
    </row>
    <row r="2" spans="1:32" ht="12.75" customHeight="1" x14ac:dyDescent="0.2">
      <c r="A2" s="9"/>
      <c r="F2" s="11" t="s">
        <v>7</v>
      </c>
      <c r="G2" s="11" t="s">
        <v>7</v>
      </c>
      <c r="H2" s="11" t="s">
        <v>7</v>
      </c>
      <c r="K2" s="11" t="s">
        <v>7</v>
      </c>
      <c r="L2" s="11" t="s">
        <v>7</v>
      </c>
      <c r="M2" s="11" t="s">
        <v>7</v>
      </c>
      <c r="N2" s="11" t="s">
        <v>7</v>
      </c>
      <c r="O2" s="11" t="s">
        <v>7</v>
      </c>
      <c r="P2" s="11" t="s">
        <v>7</v>
      </c>
      <c r="Q2" s="11" t="s">
        <v>7</v>
      </c>
      <c r="R2" s="11" t="s">
        <v>7</v>
      </c>
      <c r="S2" s="11" t="s">
        <v>7</v>
      </c>
      <c r="T2" s="11" t="s">
        <v>7</v>
      </c>
    </row>
    <row r="3" spans="1:32" s="64" customFormat="1" ht="15.75" x14ac:dyDescent="0.2">
      <c r="A3" s="108"/>
      <c r="B3" s="62"/>
      <c r="C3" s="63"/>
      <c r="D3" s="141" t="s">
        <v>61</v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3"/>
      <c r="X3" s="129" t="s">
        <v>62</v>
      </c>
      <c r="Y3" s="130"/>
      <c r="Z3" s="131"/>
      <c r="AB3" s="129" t="s">
        <v>63</v>
      </c>
      <c r="AC3" s="130"/>
      <c r="AD3" s="131"/>
    </row>
    <row r="4" spans="1:32" ht="35.1" customHeight="1" x14ac:dyDescent="0.2">
      <c r="A4" s="134" t="s">
        <v>8</v>
      </c>
      <c r="B4" s="149" t="s">
        <v>9</v>
      </c>
      <c r="C4" s="132" t="s">
        <v>10</v>
      </c>
      <c r="D4" s="132" t="s">
        <v>11</v>
      </c>
      <c r="E4" s="132" t="s">
        <v>12</v>
      </c>
      <c r="F4" s="121" t="s">
        <v>13</v>
      </c>
      <c r="G4" s="144" t="s">
        <v>14</v>
      </c>
      <c r="H4" s="144" t="s">
        <v>15</v>
      </c>
      <c r="I4" s="145" t="s">
        <v>16</v>
      </c>
      <c r="J4" s="146"/>
      <c r="K4" s="147" t="s">
        <v>17</v>
      </c>
      <c r="L4" s="148"/>
      <c r="M4" s="123" t="s">
        <v>18</v>
      </c>
      <c r="N4" s="124"/>
      <c r="O4" s="123" t="s">
        <v>19</v>
      </c>
      <c r="P4" s="124"/>
      <c r="Q4" s="123" t="s">
        <v>20</v>
      </c>
      <c r="R4" s="124"/>
      <c r="S4" s="123" t="s">
        <v>21</v>
      </c>
      <c r="T4" s="124"/>
      <c r="U4" s="119" t="s">
        <v>65</v>
      </c>
      <c r="V4" s="119" t="s">
        <v>66</v>
      </c>
      <c r="X4" s="132" t="s">
        <v>11</v>
      </c>
      <c r="Y4" s="132" t="s">
        <v>12</v>
      </c>
      <c r="Z4" s="134" t="s">
        <v>64</v>
      </c>
      <c r="AB4" s="132" t="s">
        <v>11</v>
      </c>
      <c r="AC4" s="132" t="s">
        <v>12</v>
      </c>
      <c r="AD4" s="134" t="s">
        <v>64</v>
      </c>
      <c r="AF4" s="121" t="s">
        <v>68</v>
      </c>
    </row>
    <row r="5" spans="1:32" s="18" customFormat="1" ht="28.5" customHeight="1" x14ac:dyDescent="0.2">
      <c r="A5" s="135"/>
      <c r="B5" s="150"/>
      <c r="C5" s="133"/>
      <c r="D5" s="133"/>
      <c r="E5" s="133"/>
      <c r="F5" s="121"/>
      <c r="G5" s="144"/>
      <c r="H5" s="144"/>
      <c r="I5" s="116" t="s">
        <v>22</v>
      </c>
      <c r="J5" s="16" t="s">
        <v>23</v>
      </c>
      <c r="K5" s="115" t="s">
        <v>22</v>
      </c>
      <c r="L5" s="115" t="s">
        <v>23</v>
      </c>
      <c r="M5" s="16" t="s">
        <v>22</v>
      </c>
      <c r="N5" s="16" t="s">
        <v>23</v>
      </c>
      <c r="O5" s="16" t="s">
        <v>22</v>
      </c>
      <c r="P5" s="16" t="s">
        <v>23</v>
      </c>
      <c r="Q5" s="16" t="s">
        <v>22</v>
      </c>
      <c r="R5" s="16" t="s">
        <v>23</v>
      </c>
      <c r="S5" s="16" t="s">
        <v>22</v>
      </c>
      <c r="T5" s="16" t="s">
        <v>23</v>
      </c>
      <c r="U5" s="120"/>
      <c r="V5" s="120"/>
      <c r="X5" s="133"/>
      <c r="Y5" s="133"/>
      <c r="Z5" s="135"/>
      <c r="AB5" s="133"/>
      <c r="AC5" s="133"/>
      <c r="AD5" s="135"/>
      <c r="AF5" s="121"/>
    </row>
    <row r="6" spans="1:32" x14ac:dyDescent="0.2">
      <c r="A6" s="19" t="s">
        <v>24</v>
      </c>
      <c r="B6" s="20" t="s">
        <v>25</v>
      </c>
      <c r="C6" s="21" t="s">
        <v>26</v>
      </c>
      <c r="D6" s="22"/>
      <c r="E6" s="22"/>
      <c r="F6" s="23">
        <v>1</v>
      </c>
      <c r="G6" s="23" t="s">
        <v>28</v>
      </c>
      <c r="H6" s="24">
        <v>1</v>
      </c>
      <c r="I6" s="25"/>
      <c r="J6" s="26"/>
      <c r="K6" s="43">
        <v>29</v>
      </c>
      <c r="L6" s="44"/>
      <c r="M6" s="29">
        <f>F6*$K$6/H6</f>
        <v>29</v>
      </c>
      <c r="N6" s="29">
        <f>F6*$L$6/H6</f>
        <v>0</v>
      </c>
      <c r="O6" s="29">
        <f>M6*I6</f>
        <v>0</v>
      </c>
      <c r="P6" s="29">
        <f>N6*J6</f>
        <v>0</v>
      </c>
      <c r="Q6" s="30">
        <f>M6*3</f>
        <v>87</v>
      </c>
      <c r="R6" s="30">
        <f>N6*3</f>
        <v>0</v>
      </c>
      <c r="S6" s="30">
        <f>Q6*I6</f>
        <v>0</v>
      </c>
      <c r="T6" s="30">
        <f>R6*J6</f>
        <v>0</v>
      </c>
      <c r="U6" s="30">
        <f>SUM(Q6:R6)</f>
        <v>87</v>
      </c>
      <c r="V6" s="30">
        <f>SUM(S6:T6)</f>
        <v>0</v>
      </c>
      <c r="X6" s="109"/>
      <c r="Y6" s="109"/>
      <c r="Z6" s="110"/>
      <c r="AB6" s="109"/>
      <c r="AC6" s="109"/>
      <c r="AD6" s="110"/>
      <c r="AF6" s="32" t="s">
        <v>27</v>
      </c>
    </row>
    <row r="7" spans="1:32" x14ac:dyDescent="0.2">
      <c r="A7" s="19"/>
      <c r="B7" s="20" t="s">
        <v>29</v>
      </c>
      <c r="C7" s="31" t="s">
        <v>30</v>
      </c>
      <c r="D7" s="22"/>
      <c r="E7" s="22"/>
      <c r="F7" s="32">
        <v>1</v>
      </c>
      <c r="G7" s="32" t="s">
        <v>28</v>
      </c>
      <c r="H7" s="33">
        <v>1</v>
      </c>
      <c r="I7" s="25"/>
      <c r="J7" s="34"/>
      <c r="K7" s="27"/>
      <c r="L7" s="28"/>
      <c r="M7" s="29">
        <f t="shared" ref="M7:M12" si="0">F7*$K$6/H7</f>
        <v>29</v>
      </c>
      <c r="N7" s="29">
        <f t="shared" ref="N7:N12" si="1">F7*$L$6/H7</f>
        <v>0</v>
      </c>
      <c r="O7" s="29">
        <f t="shared" ref="O7:P12" si="2">M7*I7</f>
        <v>0</v>
      </c>
      <c r="P7" s="29">
        <f t="shared" si="2"/>
        <v>0</v>
      </c>
      <c r="Q7" s="30">
        <f t="shared" ref="Q7:R12" si="3">M7*3</f>
        <v>87</v>
      </c>
      <c r="R7" s="30">
        <f t="shared" si="3"/>
        <v>0</v>
      </c>
      <c r="S7" s="30">
        <f t="shared" ref="S7:T12" si="4">Q7*I7</f>
        <v>0</v>
      </c>
      <c r="T7" s="30">
        <f t="shared" si="4"/>
        <v>0</v>
      </c>
      <c r="U7" s="30">
        <f t="shared" ref="U7:U24" si="5">SUM(Q7:R7)</f>
        <v>87</v>
      </c>
      <c r="V7" s="30">
        <f t="shared" ref="V7:V25" si="6">SUM(S7:T7)</f>
        <v>0</v>
      </c>
      <c r="X7" s="109"/>
      <c r="Y7" s="109"/>
      <c r="Z7" s="110"/>
      <c r="AB7" s="109"/>
      <c r="AC7" s="109"/>
      <c r="AD7" s="110"/>
      <c r="AF7" s="32" t="s">
        <v>27</v>
      </c>
    </row>
    <row r="8" spans="1:32" ht="25.5" x14ac:dyDescent="0.2">
      <c r="A8" s="19"/>
      <c r="B8" s="20" t="s">
        <v>31</v>
      </c>
      <c r="C8" s="35" t="s">
        <v>32</v>
      </c>
      <c r="D8" s="22" t="s">
        <v>33</v>
      </c>
      <c r="E8" s="22"/>
      <c r="F8" s="32">
        <v>1</v>
      </c>
      <c r="G8" s="23" t="s">
        <v>34</v>
      </c>
      <c r="H8" s="33">
        <v>1.5</v>
      </c>
      <c r="I8" s="25"/>
      <c r="J8" s="34"/>
      <c r="K8" s="27"/>
      <c r="L8" s="28"/>
      <c r="M8" s="29">
        <f t="shared" si="0"/>
        <v>19.333333333333332</v>
      </c>
      <c r="N8" s="29">
        <f t="shared" si="1"/>
        <v>0</v>
      </c>
      <c r="O8" s="29">
        <f t="shared" si="2"/>
        <v>0</v>
      </c>
      <c r="P8" s="29">
        <f t="shared" si="2"/>
        <v>0</v>
      </c>
      <c r="Q8" s="30">
        <f t="shared" si="3"/>
        <v>58</v>
      </c>
      <c r="R8" s="30">
        <f t="shared" si="3"/>
        <v>0</v>
      </c>
      <c r="S8" s="30">
        <f t="shared" si="4"/>
        <v>0</v>
      </c>
      <c r="T8" s="30">
        <f t="shared" si="4"/>
        <v>0</v>
      </c>
      <c r="U8" s="30">
        <f t="shared" si="5"/>
        <v>58</v>
      </c>
      <c r="V8" s="30">
        <f t="shared" si="6"/>
        <v>0</v>
      </c>
      <c r="X8" s="109"/>
      <c r="Y8" s="109"/>
      <c r="Z8" s="110"/>
      <c r="AB8" s="109"/>
      <c r="AC8" s="109"/>
      <c r="AD8" s="110"/>
      <c r="AF8" s="32" t="s">
        <v>27</v>
      </c>
    </row>
    <row r="9" spans="1:32" ht="25.5" x14ac:dyDescent="0.2">
      <c r="A9" s="19"/>
      <c r="B9" s="20" t="s">
        <v>35</v>
      </c>
      <c r="C9" s="35" t="s">
        <v>36</v>
      </c>
      <c r="D9" s="22" t="s">
        <v>33</v>
      </c>
      <c r="E9" s="22"/>
      <c r="F9" s="32">
        <v>1</v>
      </c>
      <c r="G9" s="23" t="s">
        <v>34</v>
      </c>
      <c r="H9" s="33">
        <v>1.5</v>
      </c>
      <c r="I9" s="25"/>
      <c r="J9" s="34"/>
      <c r="K9" s="27"/>
      <c r="L9" s="28"/>
      <c r="M9" s="29">
        <f t="shared" si="0"/>
        <v>19.333333333333332</v>
      </c>
      <c r="N9" s="29">
        <f t="shared" si="1"/>
        <v>0</v>
      </c>
      <c r="O9" s="29">
        <f t="shared" si="2"/>
        <v>0</v>
      </c>
      <c r="P9" s="29">
        <f t="shared" si="2"/>
        <v>0</v>
      </c>
      <c r="Q9" s="30">
        <f t="shared" si="3"/>
        <v>58</v>
      </c>
      <c r="R9" s="30">
        <f t="shared" si="3"/>
        <v>0</v>
      </c>
      <c r="S9" s="30">
        <f t="shared" si="4"/>
        <v>0</v>
      </c>
      <c r="T9" s="30">
        <f t="shared" si="4"/>
        <v>0</v>
      </c>
      <c r="U9" s="30">
        <f t="shared" si="5"/>
        <v>58</v>
      </c>
      <c r="V9" s="30">
        <f t="shared" si="6"/>
        <v>0</v>
      </c>
      <c r="X9" s="109"/>
      <c r="Y9" s="109"/>
      <c r="Z9" s="110"/>
      <c r="AB9" s="109"/>
      <c r="AC9" s="109"/>
      <c r="AD9" s="110"/>
      <c r="AF9" s="32" t="s">
        <v>27</v>
      </c>
    </row>
    <row r="10" spans="1:32" ht="25.5" x14ac:dyDescent="0.2">
      <c r="A10" s="19"/>
      <c r="B10" s="20" t="s">
        <v>37</v>
      </c>
      <c r="C10" s="36" t="s">
        <v>38</v>
      </c>
      <c r="D10" s="22" t="s">
        <v>33</v>
      </c>
      <c r="E10" s="22"/>
      <c r="F10" s="32">
        <v>1</v>
      </c>
      <c r="G10" s="23" t="s">
        <v>34</v>
      </c>
      <c r="H10" s="33">
        <v>1.5</v>
      </c>
      <c r="I10" s="25"/>
      <c r="J10" s="34"/>
      <c r="K10" s="37"/>
      <c r="L10" s="28"/>
      <c r="M10" s="29">
        <f t="shared" si="0"/>
        <v>19.333333333333332</v>
      </c>
      <c r="N10" s="29">
        <f t="shared" si="1"/>
        <v>0</v>
      </c>
      <c r="O10" s="29">
        <f t="shared" si="2"/>
        <v>0</v>
      </c>
      <c r="P10" s="29">
        <f t="shared" si="2"/>
        <v>0</v>
      </c>
      <c r="Q10" s="30">
        <f t="shared" si="3"/>
        <v>58</v>
      </c>
      <c r="R10" s="30">
        <f t="shared" si="3"/>
        <v>0</v>
      </c>
      <c r="S10" s="30">
        <f t="shared" si="4"/>
        <v>0</v>
      </c>
      <c r="T10" s="30">
        <f t="shared" si="4"/>
        <v>0</v>
      </c>
      <c r="U10" s="30">
        <f t="shared" si="5"/>
        <v>58</v>
      </c>
      <c r="V10" s="30">
        <f t="shared" si="6"/>
        <v>0</v>
      </c>
      <c r="X10" s="109"/>
      <c r="Y10" s="109"/>
      <c r="Z10" s="110"/>
      <c r="AB10" s="109"/>
      <c r="AC10" s="109"/>
      <c r="AD10" s="110"/>
      <c r="AF10" s="32" t="s">
        <v>69</v>
      </c>
    </row>
    <row r="11" spans="1:32" x14ac:dyDescent="0.2">
      <c r="A11" s="38"/>
      <c r="B11" s="20"/>
      <c r="C11" s="31" t="s">
        <v>39</v>
      </c>
      <c r="D11" s="22" t="s">
        <v>33</v>
      </c>
      <c r="E11" s="22"/>
      <c r="F11" s="32">
        <v>2</v>
      </c>
      <c r="G11" s="32" t="s">
        <v>40</v>
      </c>
      <c r="H11" s="33">
        <v>2</v>
      </c>
      <c r="I11" s="25"/>
      <c r="J11" s="34"/>
      <c r="K11" s="27"/>
      <c r="L11" s="28"/>
      <c r="M11" s="29">
        <f t="shared" si="0"/>
        <v>29</v>
      </c>
      <c r="N11" s="29">
        <f t="shared" si="1"/>
        <v>0</v>
      </c>
      <c r="O11" s="29">
        <f t="shared" si="2"/>
        <v>0</v>
      </c>
      <c r="P11" s="29">
        <f t="shared" si="2"/>
        <v>0</v>
      </c>
      <c r="Q11" s="30">
        <f t="shared" si="3"/>
        <v>87</v>
      </c>
      <c r="R11" s="30">
        <f t="shared" si="3"/>
        <v>0</v>
      </c>
      <c r="S11" s="30">
        <f t="shared" si="4"/>
        <v>0</v>
      </c>
      <c r="T11" s="30">
        <f t="shared" si="4"/>
        <v>0</v>
      </c>
      <c r="U11" s="30">
        <f t="shared" si="5"/>
        <v>87</v>
      </c>
      <c r="V11" s="30">
        <f t="shared" si="6"/>
        <v>0</v>
      </c>
      <c r="X11" s="109"/>
      <c r="Y11" s="109"/>
      <c r="Z11" s="110"/>
      <c r="AB11" s="109"/>
      <c r="AC11" s="109"/>
      <c r="AD11" s="110"/>
      <c r="AF11" s="32" t="s">
        <v>27</v>
      </c>
    </row>
    <row r="12" spans="1:32" x14ac:dyDescent="0.2">
      <c r="A12" s="38"/>
      <c r="B12" s="20"/>
      <c r="C12" s="21" t="s">
        <v>41</v>
      </c>
      <c r="D12" s="22"/>
      <c r="E12" s="22"/>
      <c r="F12" s="23">
        <v>2</v>
      </c>
      <c r="G12" s="23" t="s">
        <v>28</v>
      </c>
      <c r="H12" s="33">
        <v>1</v>
      </c>
      <c r="I12" s="25"/>
      <c r="J12" s="34"/>
      <c r="K12" s="23"/>
      <c r="L12" s="73"/>
      <c r="M12" s="29">
        <f t="shared" si="0"/>
        <v>58</v>
      </c>
      <c r="N12" s="29">
        <f t="shared" si="1"/>
        <v>0</v>
      </c>
      <c r="O12" s="29">
        <f t="shared" si="2"/>
        <v>0</v>
      </c>
      <c r="P12" s="29">
        <f t="shared" si="2"/>
        <v>0</v>
      </c>
      <c r="Q12" s="30">
        <f t="shared" si="3"/>
        <v>174</v>
      </c>
      <c r="R12" s="30">
        <f t="shared" si="3"/>
        <v>0</v>
      </c>
      <c r="S12" s="30">
        <f t="shared" si="4"/>
        <v>0</v>
      </c>
      <c r="T12" s="30">
        <f t="shared" si="4"/>
        <v>0</v>
      </c>
      <c r="U12" s="30">
        <f t="shared" si="5"/>
        <v>174</v>
      </c>
      <c r="V12" s="30">
        <f t="shared" si="6"/>
        <v>0</v>
      </c>
      <c r="X12" s="109"/>
      <c r="Y12" s="109"/>
      <c r="Z12" s="110"/>
      <c r="AB12" s="109"/>
      <c r="AC12" s="109"/>
      <c r="AD12" s="110"/>
      <c r="AF12" s="32"/>
    </row>
    <row r="13" spans="1:32" x14ac:dyDescent="0.2">
      <c r="A13" s="40" t="s">
        <v>24</v>
      </c>
      <c r="B13" s="41" t="s">
        <v>42</v>
      </c>
      <c r="C13" s="31" t="s">
        <v>26</v>
      </c>
      <c r="D13" s="22"/>
      <c r="E13" s="22"/>
      <c r="F13" s="32">
        <v>2</v>
      </c>
      <c r="G13" s="32" t="s">
        <v>28</v>
      </c>
      <c r="H13" s="33">
        <v>1</v>
      </c>
      <c r="I13" s="42"/>
      <c r="J13" s="25"/>
      <c r="K13" s="43"/>
      <c r="L13" s="44">
        <v>5</v>
      </c>
      <c r="M13" s="30">
        <f>F13*$K$13/H13</f>
        <v>0</v>
      </c>
      <c r="N13" s="30">
        <f>F13*$L$13/H13</f>
        <v>10</v>
      </c>
      <c r="O13" s="30">
        <f>M13*I13</f>
        <v>0</v>
      </c>
      <c r="P13" s="30">
        <f>N13*J13</f>
        <v>0</v>
      </c>
      <c r="Q13" s="30">
        <f>M13*3</f>
        <v>0</v>
      </c>
      <c r="R13" s="30">
        <f>N13*3</f>
        <v>30</v>
      </c>
      <c r="S13" s="30">
        <f>Q13*I13</f>
        <v>0</v>
      </c>
      <c r="T13" s="30">
        <f>R13*J13</f>
        <v>0</v>
      </c>
      <c r="U13" s="30">
        <f t="shared" si="5"/>
        <v>30</v>
      </c>
      <c r="V13" s="30">
        <f t="shared" si="6"/>
        <v>0</v>
      </c>
      <c r="X13" s="109"/>
      <c r="Y13" s="109"/>
      <c r="Z13" s="110"/>
      <c r="AB13" s="109"/>
      <c r="AC13" s="109"/>
      <c r="AD13" s="110"/>
      <c r="AF13" s="32" t="s">
        <v>75</v>
      </c>
    </row>
    <row r="14" spans="1:32" x14ac:dyDescent="0.2">
      <c r="A14" s="19"/>
      <c r="B14" s="20" t="s">
        <v>29</v>
      </c>
      <c r="C14" s="31" t="s">
        <v>30</v>
      </c>
      <c r="D14" s="22"/>
      <c r="E14" s="22"/>
      <c r="F14" s="32">
        <v>2</v>
      </c>
      <c r="G14" s="32" t="s">
        <v>28</v>
      </c>
      <c r="H14" s="33">
        <v>1</v>
      </c>
      <c r="I14" s="45"/>
      <c r="J14" s="25"/>
      <c r="K14" s="27"/>
      <c r="L14" s="28"/>
      <c r="M14" s="30">
        <f t="shared" ref="M14:M18" si="7">F14*$K$13/H14</f>
        <v>0</v>
      </c>
      <c r="N14" s="30">
        <f t="shared" ref="N14:N18" si="8">F14*$L$13/H14</f>
        <v>10</v>
      </c>
      <c r="O14" s="30">
        <f t="shared" ref="O14:P18" si="9">M14*I14</f>
        <v>0</v>
      </c>
      <c r="P14" s="30">
        <f t="shared" si="9"/>
        <v>0</v>
      </c>
      <c r="Q14" s="30">
        <f t="shared" ref="Q14:R24" si="10">M14*3</f>
        <v>0</v>
      </c>
      <c r="R14" s="30">
        <f t="shared" si="10"/>
        <v>30</v>
      </c>
      <c r="S14" s="30">
        <f t="shared" ref="S14:T18" si="11">Q14*I14</f>
        <v>0</v>
      </c>
      <c r="T14" s="30">
        <f t="shared" si="11"/>
        <v>0</v>
      </c>
      <c r="U14" s="30">
        <f t="shared" si="5"/>
        <v>30</v>
      </c>
      <c r="V14" s="30">
        <f t="shared" si="6"/>
        <v>0</v>
      </c>
      <c r="X14" s="109"/>
      <c r="Y14" s="109"/>
      <c r="Z14" s="110"/>
      <c r="AB14" s="109"/>
      <c r="AC14" s="109"/>
      <c r="AD14" s="110"/>
      <c r="AF14" s="32" t="s">
        <v>75</v>
      </c>
    </row>
    <row r="15" spans="1:32" ht="25.5" x14ac:dyDescent="0.2">
      <c r="A15" s="19"/>
      <c r="B15" s="20" t="s">
        <v>31</v>
      </c>
      <c r="C15" s="35" t="s">
        <v>32</v>
      </c>
      <c r="D15" s="22" t="s">
        <v>33</v>
      </c>
      <c r="E15" s="22"/>
      <c r="F15" s="32">
        <v>2</v>
      </c>
      <c r="G15" s="32" t="s">
        <v>40</v>
      </c>
      <c r="H15" s="33">
        <v>2</v>
      </c>
      <c r="I15" s="45"/>
      <c r="J15" s="25"/>
      <c r="K15" s="27"/>
      <c r="L15" s="28"/>
      <c r="M15" s="30">
        <f t="shared" si="7"/>
        <v>0</v>
      </c>
      <c r="N15" s="30">
        <f t="shared" si="8"/>
        <v>5</v>
      </c>
      <c r="O15" s="30">
        <f t="shared" si="9"/>
        <v>0</v>
      </c>
      <c r="P15" s="30">
        <f t="shared" si="9"/>
        <v>0</v>
      </c>
      <c r="Q15" s="30">
        <f t="shared" si="10"/>
        <v>0</v>
      </c>
      <c r="R15" s="30">
        <f t="shared" si="10"/>
        <v>15</v>
      </c>
      <c r="S15" s="30">
        <f t="shared" si="11"/>
        <v>0</v>
      </c>
      <c r="T15" s="30">
        <f t="shared" si="11"/>
        <v>0</v>
      </c>
      <c r="U15" s="30">
        <f t="shared" si="5"/>
        <v>15</v>
      </c>
      <c r="V15" s="30">
        <f t="shared" si="6"/>
        <v>0</v>
      </c>
      <c r="X15" s="109"/>
      <c r="Y15" s="109"/>
      <c r="Z15" s="110"/>
      <c r="AB15" s="109"/>
      <c r="AC15" s="109"/>
      <c r="AD15" s="110"/>
      <c r="AF15" s="32" t="s">
        <v>70</v>
      </c>
    </row>
    <row r="16" spans="1:32" x14ac:dyDescent="0.2">
      <c r="A16" s="19"/>
      <c r="B16" s="20" t="s">
        <v>35</v>
      </c>
      <c r="C16" s="31" t="s">
        <v>43</v>
      </c>
      <c r="D16" s="22" t="s">
        <v>33</v>
      </c>
      <c r="E16" s="22"/>
      <c r="F16" s="32">
        <v>1</v>
      </c>
      <c r="G16" s="32" t="s">
        <v>40</v>
      </c>
      <c r="H16" s="33">
        <v>2</v>
      </c>
      <c r="I16" s="45"/>
      <c r="J16" s="25"/>
      <c r="K16" s="27"/>
      <c r="L16" s="28"/>
      <c r="M16" s="30">
        <f t="shared" si="7"/>
        <v>0</v>
      </c>
      <c r="N16" s="30">
        <f t="shared" si="8"/>
        <v>2.5</v>
      </c>
      <c r="O16" s="30">
        <f t="shared" si="9"/>
        <v>0</v>
      </c>
      <c r="P16" s="30">
        <f t="shared" si="9"/>
        <v>0</v>
      </c>
      <c r="Q16" s="30">
        <f t="shared" si="10"/>
        <v>0</v>
      </c>
      <c r="R16" s="30">
        <f t="shared" si="10"/>
        <v>7.5</v>
      </c>
      <c r="S16" s="30">
        <f t="shared" si="11"/>
        <v>0</v>
      </c>
      <c r="T16" s="30">
        <f t="shared" si="11"/>
        <v>0</v>
      </c>
      <c r="U16" s="30">
        <f t="shared" si="5"/>
        <v>7.5</v>
      </c>
      <c r="V16" s="30">
        <f t="shared" si="6"/>
        <v>0</v>
      </c>
      <c r="X16" s="109"/>
      <c r="Y16" s="109"/>
      <c r="Z16" s="110"/>
      <c r="AB16" s="109"/>
      <c r="AC16" s="109"/>
      <c r="AD16" s="110"/>
      <c r="AF16" s="32" t="s">
        <v>74</v>
      </c>
    </row>
    <row r="17" spans="1:37" x14ac:dyDescent="0.2">
      <c r="A17" s="19"/>
      <c r="B17" s="20" t="s">
        <v>37</v>
      </c>
      <c r="C17" s="31" t="s">
        <v>39</v>
      </c>
      <c r="D17" s="22" t="s">
        <v>33</v>
      </c>
      <c r="E17" s="22"/>
      <c r="F17" s="32">
        <v>2</v>
      </c>
      <c r="G17" s="32" t="s">
        <v>40</v>
      </c>
      <c r="H17" s="33">
        <v>2</v>
      </c>
      <c r="I17" s="45"/>
      <c r="J17" s="25"/>
      <c r="K17" s="37"/>
      <c r="L17" s="28"/>
      <c r="M17" s="30">
        <f t="shared" si="7"/>
        <v>0</v>
      </c>
      <c r="N17" s="30">
        <f t="shared" si="8"/>
        <v>5</v>
      </c>
      <c r="O17" s="30">
        <f t="shared" si="9"/>
        <v>0</v>
      </c>
      <c r="P17" s="30">
        <f t="shared" si="9"/>
        <v>0</v>
      </c>
      <c r="Q17" s="30">
        <f t="shared" si="10"/>
        <v>0</v>
      </c>
      <c r="R17" s="30">
        <f t="shared" si="10"/>
        <v>15</v>
      </c>
      <c r="S17" s="30">
        <f t="shared" si="11"/>
        <v>0</v>
      </c>
      <c r="T17" s="30">
        <f t="shared" si="11"/>
        <v>0</v>
      </c>
      <c r="U17" s="30">
        <f t="shared" si="5"/>
        <v>15</v>
      </c>
      <c r="V17" s="30">
        <f t="shared" si="6"/>
        <v>0</v>
      </c>
      <c r="X17" s="109"/>
      <c r="Y17" s="109"/>
      <c r="Z17" s="110"/>
      <c r="AB17" s="109"/>
      <c r="AC17" s="109"/>
      <c r="AD17" s="110"/>
      <c r="AF17" s="32" t="s">
        <v>74</v>
      </c>
    </row>
    <row r="18" spans="1:37" x14ac:dyDescent="0.2">
      <c r="A18" s="19"/>
      <c r="B18" s="20"/>
      <c r="C18" s="21" t="s">
        <v>41</v>
      </c>
      <c r="D18" s="22"/>
      <c r="E18" s="22"/>
      <c r="F18" s="23">
        <v>2</v>
      </c>
      <c r="G18" s="23" t="s">
        <v>28</v>
      </c>
      <c r="H18" s="33">
        <v>1</v>
      </c>
      <c r="I18" s="45"/>
      <c r="J18" s="25"/>
      <c r="K18" s="23"/>
      <c r="L18" s="73"/>
      <c r="M18" s="30">
        <f t="shared" si="7"/>
        <v>0</v>
      </c>
      <c r="N18" s="30">
        <f t="shared" si="8"/>
        <v>10</v>
      </c>
      <c r="O18" s="30">
        <f t="shared" si="9"/>
        <v>0</v>
      </c>
      <c r="P18" s="30">
        <f t="shared" si="9"/>
        <v>0</v>
      </c>
      <c r="Q18" s="30">
        <f t="shared" si="10"/>
        <v>0</v>
      </c>
      <c r="R18" s="30">
        <f t="shared" si="10"/>
        <v>30</v>
      </c>
      <c r="S18" s="30">
        <f t="shared" si="11"/>
        <v>0</v>
      </c>
      <c r="T18" s="30">
        <f t="shared" si="11"/>
        <v>0</v>
      </c>
      <c r="U18" s="30">
        <f t="shared" si="5"/>
        <v>30</v>
      </c>
      <c r="V18" s="30">
        <f t="shared" si="6"/>
        <v>0</v>
      </c>
      <c r="X18" s="109"/>
      <c r="Y18" s="109"/>
      <c r="Z18" s="110"/>
      <c r="AB18" s="109"/>
      <c r="AC18" s="109"/>
      <c r="AD18" s="110"/>
      <c r="AF18" s="32"/>
    </row>
    <row r="19" spans="1:37" x14ac:dyDescent="0.2">
      <c r="A19" s="46" t="s">
        <v>24</v>
      </c>
      <c r="B19" s="41" t="s">
        <v>44</v>
      </c>
      <c r="C19" s="47" t="s">
        <v>26</v>
      </c>
      <c r="D19" s="22"/>
      <c r="E19" s="22"/>
      <c r="F19" s="32">
        <v>2</v>
      </c>
      <c r="G19" s="32" t="s">
        <v>28</v>
      </c>
      <c r="H19" s="33">
        <v>1</v>
      </c>
      <c r="I19" s="42"/>
      <c r="J19" s="25"/>
      <c r="K19" s="71"/>
      <c r="L19" s="44">
        <v>3</v>
      </c>
      <c r="M19" s="30">
        <f>F19*$K$19/H19</f>
        <v>0</v>
      </c>
      <c r="N19" s="30">
        <f>F19*$L$19/H19</f>
        <v>6</v>
      </c>
      <c r="O19" s="30">
        <f>M19*I19</f>
        <v>0</v>
      </c>
      <c r="P19" s="30">
        <f>N19*J19</f>
        <v>0</v>
      </c>
      <c r="Q19" s="30">
        <f>M19*3</f>
        <v>0</v>
      </c>
      <c r="R19" s="30">
        <f t="shared" si="10"/>
        <v>18</v>
      </c>
      <c r="S19" s="30">
        <f>Q19*I19</f>
        <v>0</v>
      </c>
      <c r="T19" s="30">
        <f>R19*J19</f>
        <v>0</v>
      </c>
      <c r="U19" s="30">
        <f t="shared" si="5"/>
        <v>18</v>
      </c>
      <c r="V19" s="30">
        <f t="shared" si="6"/>
        <v>0</v>
      </c>
      <c r="X19" s="109"/>
      <c r="Y19" s="109"/>
      <c r="Z19" s="110"/>
      <c r="AB19" s="109"/>
      <c r="AC19" s="109"/>
      <c r="AD19" s="110"/>
      <c r="AF19" s="32" t="s">
        <v>76</v>
      </c>
    </row>
    <row r="20" spans="1:37" x14ac:dyDescent="0.2">
      <c r="A20" s="48"/>
      <c r="B20" s="20"/>
      <c r="C20" s="47" t="s">
        <v>30</v>
      </c>
      <c r="D20" s="22"/>
      <c r="E20" s="22"/>
      <c r="F20" s="32">
        <v>2</v>
      </c>
      <c r="G20" s="32" t="s">
        <v>28</v>
      </c>
      <c r="H20" s="33">
        <v>1</v>
      </c>
      <c r="I20" s="45"/>
      <c r="J20" s="25"/>
      <c r="K20" s="37"/>
      <c r="L20" s="28"/>
      <c r="M20" s="30">
        <f t="shared" ref="M20:M24" si="12">F20*$K$19/H20</f>
        <v>0</v>
      </c>
      <c r="N20" s="30">
        <f t="shared" ref="N20:N24" si="13">F20*$L$19/H20</f>
        <v>6</v>
      </c>
      <c r="O20" s="30">
        <f t="shared" ref="O20:P24" si="14">M20*I20</f>
        <v>0</v>
      </c>
      <c r="P20" s="30">
        <f t="shared" si="14"/>
        <v>0</v>
      </c>
      <c r="Q20" s="30">
        <f t="shared" ref="Q20:Q24" si="15">M20*3</f>
        <v>0</v>
      </c>
      <c r="R20" s="30">
        <f t="shared" si="10"/>
        <v>18</v>
      </c>
      <c r="S20" s="30">
        <f t="shared" ref="S20:T24" si="16">Q20*I20</f>
        <v>0</v>
      </c>
      <c r="T20" s="30">
        <f t="shared" si="16"/>
        <v>0</v>
      </c>
      <c r="U20" s="30">
        <f t="shared" si="5"/>
        <v>18</v>
      </c>
      <c r="V20" s="30">
        <f t="shared" si="6"/>
        <v>0</v>
      </c>
      <c r="X20" s="109"/>
      <c r="Y20" s="109"/>
      <c r="Z20" s="110"/>
      <c r="AB20" s="109"/>
      <c r="AC20" s="109"/>
      <c r="AD20" s="110"/>
      <c r="AF20" s="32" t="s">
        <v>76</v>
      </c>
    </row>
    <row r="21" spans="1:37" x14ac:dyDescent="0.2">
      <c r="A21" s="48"/>
      <c r="B21" s="20"/>
      <c r="C21" s="47" t="s">
        <v>43</v>
      </c>
      <c r="D21" s="22" t="s">
        <v>33</v>
      </c>
      <c r="E21" s="22"/>
      <c r="F21" s="32">
        <v>2</v>
      </c>
      <c r="G21" s="32" t="s">
        <v>40</v>
      </c>
      <c r="H21" s="33">
        <v>2</v>
      </c>
      <c r="I21" s="45"/>
      <c r="J21" s="25"/>
      <c r="K21" s="37"/>
      <c r="L21" s="28"/>
      <c r="M21" s="30">
        <f t="shared" si="12"/>
        <v>0</v>
      </c>
      <c r="N21" s="30">
        <f t="shared" si="13"/>
        <v>3</v>
      </c>
      <c r="O21" s="30">
        <f t="shared" si="14"/>
        <v>0</v>
      </c>
      <c r="P21" s="30">
        <f t="shared" si="14"/>
        <v>0</v>
      </c>
      <c r="Q21" s="30">
        <f t="shared" si="15"/>
        <v>0</v>
      </c>
      <c r="R21" s="30">
        <f t="shared" si="10"/>
        <v>9</v>
      </c>
      <c r="S21" s="30">
        <f t="shared" si="16"/>
        <v>0</v>
      </c>
      <c r="T21" s="30">
        <f t="shared" si="16"/>
        <v>0</v>
      </c>
      <c r="U21" s="30">
        <f t="shared" si="5"/>
        <v>9</v>
      </c>
      <c r="V21" s="30">
        <f t="shared" si="6"/>
        <v>0</v>
      </c>
      <c r="X21" s="109"/>
      <c r="Y21" s="109"/>
      <c r="Z21" s="110"/>
      <c r="AB21" s="109"/>
      <c r="AC21" s="109"/>
      <c r="AD21" s="110"/>
      <c r="AF21" s="32" t="s">
        <v>77</v>
      </c>
    </row>
    <row r="22" spans="1:37" ht="25.5" x14ac:dyDescent="0.2">
      <c r="A22" s="48"/>
      <c r="B22" s="20"/>
      <c r="C22" s="35" t="s">
        <v>32</v>
      </c>
      <c r="D22" s="22" t="s">
        <v>33</v>
      </c>
      <c r="E22" s="22"/>
      <c r="F22" s="32">
        <v>2</v>
      </c>
      <c r="G22" s="32" t="s">
        <v>28</v>
      </c>
      <c r="H22" s="33">
        <v>1</v>
      </c>
      <c r="I22" s="45"/>
      <c r="J22" s="25"/>
      <c r="K22" s="37"/>
      <c r="L22" s="28"/>
      <c r="M22" s="30">
        <f t="shared" si="12"/>
        <v>0</v>
      </c>
      <c r="N22" s="30">
        <f t="shared" si="13"/>
        <v>6</v>
      </c>
      <c r="O22" s="30">
        <f t="shared" si="14"/>
        <v>0</v>
      </c>
      <c r="P22" s="30">
        <f t="shared" si="14"/>
        <v>0</v>
      </c>
      <c r="Q22" s="30">
        <f t="shared" si="15"/>
        <v>0</v>
      </c>
      <c r="R22" s="30">
        <f t="shared" si="10"/>
        <v>18</v>
      </c>
      <c r="S22" s="30">
        <f t="shared" si="16"/>
        <v>0</v>
      </c>
      <c r="T22" s="30">
        <f t="shared" si="16"/>
        <v>0</v>
      </c>
      <c r="U22" s="30">
        <f t="shared" si="5"/>
        <v>18</v>
      </c>
      <c r="V22" s="30">
        <f t="shared" si="6"/>
        <v>0</v>
      </c>
      <c r="X22" s="109"/>
      <c r="Y22" s="109"/>
      <c r="Z22" s="110"/>
      <c r="AB22" s="109"/>
      <c r="AC22" s="109"/>
      <c r="AD22" s="110"/>
      <c r="AF22" s="32" t="s">
        <v>77</v>
      </c>
    </row>
    <row r="23" spans="1:37" x14ac:dyDescent="0.2">
      <c r="A23" s="48"/>
      <c r="B23" s="20"/>
      <c r="C23" s="47" t="s">
        <v>39</v>
      </c>
      <c r="D23" s="22" t="s">
        <v>33</v>
      </c>
      <c r="E23" s="22"/>
      <c r="F23" s="32">
        <v>1</v>
      </c>
      <c r="G23" s="32" t="s">
        <v>40</v>
      </c>
      <c r="H23" s="33">
        <v>2</v>
      </c>
      <c r="I23" s="45"/>
      <c r="J23" s="25"/>
      <c r="K23" s="37"/>
      <c r="L23" s="28"/>
      <c r="M23" s="30">
        <f t="shared" si="12"/>
        <v>0</v>
      </c>
      <c r="N23" s="30">
        <f t="shared" si="13"/>
        <v>1.5</v>
      </c>
      <c r="O23" s="30">
        <f t="shared" si="14"/>
        <v>0</v>
      </c>
      <c r="P23" s="30">
        <f t="shared" si="14"/>
        <v>0</v>
      </c>
      <c r="Q23" s="30">
        <f t="shared" si="15"/>
        <v>0</v>
      </c>
      <c r="R23" s="30">
        <f t="shared" si="10"/>
        <v>4.5</v>
      </c>
      <c r="S23" s="30">
        <f t="shared" si="16"/>
        <v>0</v>
      </c>
      <c r="T23" s="30">
        <f t="shared" si="16"/>
        <v>0</v>
      </c>
      <c r="U23" s="30">
        <f t="shared" si="5"/>
        <v>4.5</v>
      </c>
      <c r="V23" s="30">
        <f t="shared" si="6"/>
        <v>0</v>
      </c>
      <c r="X23" s="109"/>
      <c r="Y23" s="109"/>
      <c r="Z23" s="110"/>
      <c r="AB23" s="109"/>
      <c r="AC23" s="109"/>
      <c r="AD23" s="110"/>
      <c r="AF23" s="32" t="s">
        <v>78</v>
      </c>
    </row>
    <row r="24" spans="1:37" ht="13.5" thickBot="1" x14ac:dyDescent="0.25">
      <c r="A24" s="48"/>
      <c r="B24" s="20"/>
      <c r="C24" s="47" t="s">
        <v>45</v>
      </c>
      <c r="D24" s="22"/>
      <c r="E24" s="22"/>
      <c r="F24" s="32">
        <v>1</v>
      </c>
      <c r="G24" s="32" t="s">
        <v>40</v>
      </c>
      <c r="H24" s="33">
        <v>2</v>
      </c>
      <c r="I24" s="45"/>
      <c r="J24" s="25"/>
      <c r="K24" s="72"/>
      <c r="L24" s="73"/>
      <c r="M24" s="30">
        <f t="shared" si="12"/>
        <v>0</v>
      </c>
      <c r="N24" s="30">
        <f t="shared" si="13"/>
        <v>1.5</v>
      </c>
      <c r="O24" s="30">
        <f t="shared" si="14"/>
        <v>0</v>
      </c>
      <c r="P24" s="30">
        <f t="shared" si="14"/>
        <v>0</v>
      </c>
      <c r="Q24" s="30">
        <f t="shared" si="15"/>
        <v>0</v>
      </c>
      <c r="R24" s="30">
        <f t="shared" si="10"/>
        <v>4.5</v>
      </c>
      <c r="S24" s="30">
        <f t="shared" si="16"/>
        <v>0</v>
      </c>
      <c r="T24" s="30">
        <f t="shared" si="16"/>
        <v>0</v>
      </c>
      <c r="U24" s="30">
        <f t="shared" si="5"/>
        <v>4.5</v>
      </c>
      <c r="V24" s="113">
        <f t="shared" si="6"/>
        <v>0</v>
      </c>
      <c r="X24" s="109"/>
      <c r="Y24" s="109"/>
      <c r="Z24" s="110"/>
      <c r="AB24" s="109"/>
      <c r="AC24" s="109"/>
      <c r="AD24" s="110"/>
      <c r="AF24" s="32" t="s">
        <v>77</v>
      </c>
    </row>
    <row r="25" spans="1:37" s="18" customFormat="1" ht="13.5" thickBot="1" x14ac:dyDescent="0.25">
      <c r="A25" s="49" t="s">
        <v>52</v>
      </c>
      <c r="B25" s="50"/>
      <c r="C25" s="51"/>
      <c r="D25" s="51"/>
      <c r="E25" s="51"/>
      <c r="F25" s="52"/>
      <c r="G25" s="52"/>
      <c r="H25" s="52"/>
      <c r="I25" s="53"/>
      <c r="J25" s="53"/>
      <c r="K25" s="52"/>
      <c r="L25" s="52"/>
      <c r="M25" s="53"/>
      <c r="N25" s="54"/>
      <c r="O25" s="39">
        <f>SUM(O6:O24)</f>
        <v>0</v>
      </c>
      <c r="P25" s="39">
        <f>SUM(P6:P24)</f>
        <v>0</v>
      </c>
      <c r="Q25" s="55"/>
      <c r="R25" s="54"/>
      <c r="S25" s="39">
        <f>SUM(S6:S24)</f>
        <v>0</v>
      </c>
      <c r="T25" s="111">
        <f>SUM(T6:T24)</f>
        <v>0</v>
      </c>
      <c r="U25" s="112"/>
      <c r="V25" s="114">
        <f t="shared" si="6"/>
        <v>0</v>
      </c>
    </row>
    <row r="26" spans="1:37" s="61" customFormat="1" ht="12.75" customHeight="1" x14ac:dyDescent="0.2">
      <c r="A26" s="56"/>
      <c r="B26" s="57"/>
      <c r="C26" s="58"/>
      <c r="D26" s="58"/>
      <c r="E26" s="58"/>
      <c r="F26" s="59"/>
      <c r="G26" s="59"/>
      <c r="H26" s="59"/>
      <c r="I26" s="60"/>
      <c r="J26" s="60"/>
      <c r="K26" s="59"/>
      <c r="L26" s="59"/>
      <c r="M26" s="60"/>
      <c r="N26" s="60"/>
      <c r="O26" s="60"/>
      <c r="P26" s="60"/>
      <c r="Q26" s="60"/>
      <c r="R26" s="60"/>
      <c r="S26" s="60"/>
      <c r="T26" s="60"/>
      <c r="U26" s="117"/>
      <c r="V26" s="118" t="s">
        <v>71</v>
      </c>
    </row>
    <row r="27" spans="1:37" s="10" customFormat="1" ht="15.75" x14ac:dyDescent="0.25">
      <c r="A27" s="65" t="s">
        <v>79</v>
      </c>
      <c r="B27" s="67"/>
      <c r="D27" s="136" t="str">
        <f>IF(COUNTBLANK(D6:E24)
+COUNTBLANK(I6:I12)
+COUNTBLANK(J13:J24)
&gt;0,"POZOR! Nejsou vyplněny všechny požadované buňky","VŠE VYPLNĚNO")</f>
        <v>POZOR! Nejsou vyplněny všechny požadované buňky</v>
      </c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</row>
    <row r="28" spans="1:37" s="14" customFormat="1" ht="12.75" customHeight="1" x14ac:dyDescent="0.2">
      <c r="A28" s="69" t="s">
        <v>46</v>
      </c>
      <c r="B28" s="3"/>
      <c r="C28" s="10"/>
      <c r="D28" s="10"/>
      <c r="E28" s="10"/>
      <c r="F28" s="12"/>
      <c r="G28" s="12"/>
      <c r="H28" s="12"/>
      <c r="K28" s="13"/>
      <c r="L28" s="13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s="14" customFormat="1" ht="12.75" customHeight="1" x14ac:dyDescent="0.2">
      <c r="A29" s="69" t="s">
        <v>72</v>
      </c>
      <c r="B29" s="3"/>
      <c r="C29" s="10"/>
      <c r="D29" s="10"/>
      <c r="E29" s="10"/>
      <c r="F29" s="12"/>
      <c r="G29" s="12"/>
      <c r="H29" s="12"/>
      <c r="K29" s="13"/>
      <c r="L29" s="13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s="13" customFormat="1" ht="12.75" customHeight="1" x14ac:dyDescent="0.2">
      <c r="A30" s="69" t="s">
        <v>47</v>
      </c>
      <c r="B30" s="3"/>
      <c r="C30" s="10"/>
      <c r="D30" s="10"/>
      <c r="E30" s="10"/>
      <c r="F30" s="12"/>
      <c r="G30" s="12"/>
      <c r="H30" s="12"/>
      <c r="I30" s="14"/>
      <c r="J30" s="14"/>
      <c r="M30" s="14"/>
      <c r="N30" s="14"/>
      <c r="O30" s="14"/>
      <c r="P30" s="14"/>
      <c r="Q30" s="14"/>
      <c r="R30" s="14"/>
      <c r="S30" s="14"/>
      <c r="T30" s="1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2.75" customHeight="1" x14ac:dyDescent="0.2">
      <c r="A31" s="137" t="s">
        <v>48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</row>
    <row r="32" spans="1:37" ht="12.75" customHeight="1" x14ac:dyDescent="0.2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</row>
    <row r="33" spans="1:31" s="10" customFormat="1" ht="12.75" customHeight="1" x14ac:dyDescent="0.2">
      <c r="A33" s="66" t="s">
        <v>49</v>
      </c>
      <c r="B33" s="67"/>
      <c r="F33" s="12"/>
      <c r="G33" s="12"/>
      <c r="H33" s="12"/>
      <c r="I33" s="68"/>
      <c r="J33" s="68"/>
      <c r="K33" s="12"/>
      <c r="L33" s="12"/>
      <c r="M33" s="68"/>
      <c r="N33" s="68"/>
      <c r="O33" s="68"/>
      <c r="P33" s="68"/>
      <c r="Q33" s="68"/>
      <c r="R33" s="68"/>
      <c r="S33" s="68"/>
      <c r="T33" s="68"/>
    </row>
    <row r="34" spans="1:31" ht="12.75" customHeight="1" x14ac:dyDescent="0.2">
      <c r="A34" s="69" t="s">
        <v>50</v>
      </c>
      <c r="I34" s="14"/>
      <c r="J34" s="14"/>
    </row>
    <row r="35" spans="1:31" x14ac:dyDescent="0.2">
      <c r="A35" s="69" t="s">
        <v>51</v>
      </c>
    </row>
    <row r="36" spans="1:31" ht="12.75" customHeight="1" x14ac:dyDescent="0.2">
      <c r="A36" s="69" t="s">
        <v>73</v>
      </c>
      <c r="H36" s="14"/>
      <c r="I36" s="14"/>
      <c r="J36" s="13"/>
      <c r="L36" s="14"/>
      <c r="T36" s="1"/>
    </row>
    <row r="37" spans="1:31" x14ac:dyDescent="0.2">
      <c r="A37" s="69" t="s">
        <v>81</v>
      </c>
      <c r="H37" s="1"/>
      <c r="J37" s="13"/>
      <c r="L37" s="14"/>
      <c r="T37" s="1"/>
    </row>
    <row r="38" spans="1:31" x14ac:dyDescent="0.2">
      <c r="A38" s="69" t="s">
        <v>67</v>
      </c>
      <c r="H38" s="1"/>
      <c r="J38" s="13"/>
      <c r="L38" s="14"/>
      <c r="T38" s="1"/>
    </row>
    <row r="39" spans="1:31" x14ac:dyDescent="0.2">
      <c r="X39" s="61"/>
      <c r="Y39" s="61"/>
      <c r="Z39" s="60"/>
      <c r="AA39" s="61"/>
      <c r="AB39" s="61"/>
      <c r="AC39" s="61"/>
      <c r="AD39" s="60"/>
      <c r="AE39" s="61"/>
    </row>
    <row r="41" spans="1:31" x14ac:dyDescent="0.2">
      <c r="Z41" s="14"/>
      <c r="AD41" s="14"/>
    </row>
    <row r="42" spans="1:31" x14ac:dyDescent="0.2">
      <c r="Z42" s="14"/>
      <c r="AD42" s="14"/>
    </row>
    <row r="43" spans="1:31" x14ac:dyDescent="0.2">
      <c r="Z43" s="14"/>
      <c r="AD43" s="14"/>
    </row>
    <row r="45" spans="1:31" x14ac:dyDescent="0.2">
      <c r="Z45" s="12"/>
      <c r="AD45" s="12"/>
    </row>
    <row r="47" spans="1:31" x14ac:dyDescent="0.2">
      <c r="Z47" s="14"/>
      <c r="AD47" s="14"/>
    </row>
    <row r="48" spans="1:31" x14ac:dyDescent="0.2">
      <c r="X48" s="10"/>
      <c r="Y48" s="10"/>
      <c r="Z48" s="68"/>
      <c r="AA48" s="10"/>
      <c r="AB48" s="10"/>
      <c r="AC48" s="10"/>
      <c r="AD48" s="68"/>
      <c r="AE48" s="10"/>
    </row>
    <row r="49" spans="24:31" x14ac:dyDescent="0.2">
      <c r="Z49" s="14"/>
      <c r="AD49" s="14"/>
    </row>
    <row r="50" spans="24:31" x14ac:dyDescent="0.2">
      <c r="Z50" s="14"/>
      <c r="AD50" s="14"/>
    </row>
    <row r="51" spans="24:31" x14ac:dyDescent="0.2">
      <c r="Z51" s="14"/>
      <c r="AD51" s="14"/>
    </row>
    <row r="55" spans="24:31" x14ac:dyDescent="0.2">
      <c r="X55" s="3"/>
      <c r="Y55" s="3"/>
      <c r="AA55" s="3"/>
      <c r="AB55" s="3"/>
      <c r="AC55" s="3"/>
      <c r="AE55" s="3"/>
    </row>
  </sheetData>
  <sheetProtection formatColumns="0" autoFilter="0"/>
  <protectedRanges>
    <protectedRange sqref="Q1:T1" name="Oblast10"/>
    <protectedRange sqref="I29:J29" name="Oblast3_1_1"/>
    <protectedRange sqref="I30:J35 I38:J39 I6:J26" name="Oblast3"/>
    <protectedRange sqref="D30:E34 D6:E26" name="Oblast2"/>
    <protectedRange sqref="H36:I36" name="Oblast3_1"/>
    <protectedRange sqref="D36:E36" name="Oblast2_1"/>
    <protectedRange sqref="I27:I28" name="Oblast3_5"/>
    <protectedRange sqref="H37:I37" name="Oblast3_7_1"/>
    <protectedRange sqref="AG4:XFD24 AE1:XFD2 W4:W25 X25:XFD25 U26:XFD26 AE4:AE24 U1:W2" name="Oblast8"/>
    <protectedRange sqref="J27:J28" name="Oblast3_2"/>
    <protectedRange sqref="U3:W3 AE3:XFD3" name="Oblast5_1"/>
    <protectedRange sqref="AA4:AA5 X6:AD24 X38:AD39 X1:AD3" name="Oblast5_2"/>
    <protectedRange sqref="U4:U5 V4" name="Oblast5_3"/>
    <protectedRange sqref="U6:V25" name="Oblast5_4"/>
  </protectedRanges>
  <mergeCells count="29">
    <mergeCell ref="A1:V1"/>
    <mergeCell ref="D3:V3"/>
    <mergeCell ref="X3:Z3"/>
    <mergeCell ref="AB3:AD3"/>
    <mergeCell ref="A31:X32"/>
    <mergeCell ref="Z4:Z5"/>
    <mergeCell ref="AB4:AB5"/>
    <mergeCell ref="AC4:AC5"/>
    <mergeCell ref="AD4:AD5"/>
    <mergeCell ref="A4:A5"/>
    <mergeCell ref="B4:B5"/>
    <mergeCell ref="C4:C5"/>
    <mergeCell ref="F4:F5"/>
    <mergeCell ref="AF4:AF5"/>
    <mergeCell ref="D27:V27"/>
    <mergeCell ref="Q4:R4"/>
    <mergeCell ref="S4:T4"/>
    <mergeCell ref="U4:U5"/>
    <mergeCell ref="V4:V5"/>
    <mergeCell ref="X4:X5"/>
    <mergeCell ref="Y4:Y5"/>
    <mergeCell ref="G4:G5"/>
    <mergeCell ref="H4:H5"/>
    <mergeCell ref="I4:J4"/>
    <mergeCell ref="K4:L4"/>
    <mergeCell ref="M4:N4"/>
    <mergeCell ref="O4:P4"/>
    <mergeCell ref="D4:D5"/>
    <mergeCell ref="E4:E5"/>
  </mergeCells>
  <conditionalFormatting sqref="D27">
    <cfRule type="containsText" dxfId="1" priority="2" operator="containsText" text="POZOR">
      <formula>NOT(ISERROR(SEARCH("POZOR",D27)))</formula>
    </cfRule>
  </conditionalFormatting>
  <conditionalFormatting sqref="D27">
    <cfRule type="containsText" dxfId="0" priority="1" operator="containsText" text="Vše vyplněno">
      <formula>NOT(ISERROR(SEARCH("Vše vyplněno",D27)))</formula>
    </cfRule>
  </conditionalFormatting>
  <printOptions horizontalCentered="1"/>
  <pageMargins left="0.59055118110236227" right="0.59055118110236227" top="0.59055118110236227" bottom="0.59055118110236227" header="0.31496062992125984" footer="0.31496062992125984"/>
  <pageSetup paperSize="8" scale="62" orientation="landscape" r:id="rId1"/>
  <headerFooter>
    <oddFooter>&amp;L&amp;G&amp;Rstr. &amp;P z &amp;N</oddFooter>
  </headerFooter>
  <rowBreaks count="1" manualBreakCount="1">
    <brk id="29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část B_OÚ</vt:lpstr>
      <vt:lpstr>část B_OÚ bez hesla</vt:lpstr>
      <vt:lpstr>'část B_OÚ'!Názvy_tisku</vt:lpstr>
      <vt:lpstr>'část B_OÚ bez hesla'!Názvy_tisku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Kahounová Hana, Ing.</dc:creator>
  <cp:lastModifiedBy>Kahounová Hana, Ing.</cp:lastModifiedBy>
  <cp:lastPrinted>2021-11-03T13:08:09Z</cp:lastPrinted>
  <dcterms:created xsi:type="dcterms:W3CDTF">2021-10-18T04:43:12Z</dcterms:created>
  <dcterms:modified xsi:type="dcterms:W3CDTF">2021-11-04T04:34:11Z</dcterms:modified>
</cp:coreProperties>
</file>