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kumenty\KONTROLA\UKOLY\OOPP\OOPP_nové_VŘ\FINAL_nové_VŘ\"/>
    </mc:Choice>
  </mc:AlternateContent>
  <bookViews>
    <workbookView xWindow="0" yWindow="0" windowWidth="20400" windowHeight="7305"/>
  </bookViews>
  <sheets>
    <sheet name="část D_SPÚK" sheetId="1" r:id="rId1"/>
    <sheet name="část D_SPÚK bez hesla" sheetId="4" r:id="rId2"/>
  </sheets>
  <definedNames>
    <definedName name="_xlnm._FilterDatabase" localSheetId="0" hidden="1">'část D_SPÚK'!$C$1:$C$71</definedName>
    <definedName name="_xlnm._FilterDatabase" localSheetId="1" hidden="1">'část D_SPÚK bez hesla'!$C$1:$C$60</definedName>
    <definedName name="_xlnm.Print_Titles" localSheetId="0">'část D_SPÚK'!$15:$16</definedName>
    <definedName name="_xlnm.Print_Titles" localSheetId="1">'část D_SPÚK bez hesla'!$4:$5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4" l="1"/>
  <c r="N41" i="4"/>
  <c r="R41" i="4" s="1"/>
  <c r="T41" i="4" s="1"/>
  <c r="M41" i="4"/>
  <c r="O41" i="4" s="1"/>
  <c r="N40" i="4"/>
  <c r="P40" i="4" s="1"/>
  <c r="M40" i="4"/>
  <c r="Q40" i="4" s="1"/>
  <c r="N39" i="4"/>
  <c r="R39" i="4" s="1"/>
  <c r="T39" i="4" s="1"/>
  <c r="M39" i="4"/>
  <c r="O39" i="4" s="1"/>
  <c r="O38" i="4"/>
  <c r="N38" i="4"/>
  <c r="P38" i="4" s="1"/>
  <c r="K38" i="4"/>
  <c r="M38" i="4" s="1"/>
  <c r="Q38" i="4" s="1"/>
  <c r="N37" i="4"/>
  <c r="P37" i="4" s="1"/>
  <c r="M37" i="4"/>
  <c r="O37" i="4" s="1"/>
  <c r="P36" i="4"/>
  <c r="N36" i="4"/>
  <c r="R36" i="4" s="1"/>
  <c r="T36" i="4" s="1"/>
  <c r="M36" i="4"/>
  <c r="Q36" i="4" s="1"/>
  <c r="N35" i="4"/>
  <c r="P35" i="4" s="1"/>
  <c r="M35" i="4"/>
  <c r="O35" i="4" s="1"/>
  <c r="N34" i="4"/>
  <c r="R34" i="4" s="1"/>
  <c r="T34" i="4" s="1"/>
  <c r="M34" i="4"/>
  <c r="Q34" i="4" s="1"/>
  <c r="N33" i="4"/>
  <c r="P33" i="4" s="1"/>
  <c r="M33" i="4"/>
  <c r="O33" i="4" s="1"/>
  <c r="Q32" i="4"/>
  <c r="S32" i="4" s="1"/>
  <c r="O32" i="4"/>
  <c r="N32" i="4"/>
  <c r="R32" i="4" s="1"/>
  <c r="T32" i="4" s="1"/>
  <c r="N31" i="4"/>
  <c r="R31" i="4" s="1"/>
  <c r="T31" i="4" s="1"/>
  <c r="M31" i="4"/>
  <c r="O31" i="4" s="1"/>
  <c r="N30" i="4"/>
  <c r="P30" i="4" s="1"/>
  <c r="M30" i="4"/>
  <c r="Q30" i="4" s="1"/>
  <c r="N29" i="4"/>
  <c r="R29" i="4" s="1"/>
  <c r="T29" i="4" s="1"/>
  <c r="M29" i="4"/>
  <c r="O29" i="4" s="1"/>
  <c r="N28" i="4"/>
  <c r="P28" i="4" s="1"/>
  <c r="M28" i="4"/>
  <c r="Q28" i="4" s="1"/>
  <c r="S28" i="4" s="1"/>
  <c r="N27" i="4"/>
  <c r="R27" i="4" s="1"/>
  <c r="T27" i="4" s="1"/>
  <c r="M27" i="4"/>
  <c r="O27" i="4" s="1"/>
  <c r="N26" i="4"/>
  <c r="P26" i="4" s="1"/>
  <c r="M26" i="4"/>
  <c r="Q26" i="4" s="1"/>
  <c r="N25" i="4"/>
  <c r="R25" i="4" s="1"/>
  <c r="T25" i="4" s="1"/>
  <c r="M25" i="4"/>
  <c r="O25" i="4" s="1"/>
  <c r="N24" i="4"/>
  <c r="P24" i="4" s="1"/>
  <c r="M24" i="4"/>
  <c r="Q24" i="4" s="1"/>
  <c r="N23" i="4"/>
  <c r="R23" i="4" s="1"/>
  <c r="T23" i="4" s="1"/>
  <c r="M23" i="4"/>
  <c r="O23" i="4" s="1"/>
  <c r="N22" i="4"/>
  <c r="P22" i="4" s="1"/>
  <c r="M22" i="4"/>
  <c r="Q22" i="4" s="1"/>
  <c r="R21" i="4"/>
  <c r="T21" i="4" s="1"/>
  <c r="Q21" i="4"/>
  <c r="S21" i="4" s="1"/>
  <c r="P21" i="4"/>
  <c r="M21" i="4"/>
  <c r="O21" i="4" s="1"/>
  <c r="R20" i="4"/>
  <c r="T20" i="4" s="1"/>
  <c r="Q20" i="4"/>
  <c r="S20" i="4" s="1"/>
  <c r="V20" i="4" s="1"/>
  <c r="P20" i="4"/>
  <c r="M20" i="4"/>
  <c r="O20" i="4" s="1"/>
  <c r="N19" i="4"/>
  <c r="P19" i="4" s="1"/>
  <c r="M19" i="4"/>
  <c r="Q19" i="4" s="1"/>
  <c r="N18" i="4"/>
  <c r="R18" i="4" s="1"/>
  <c r="T18" i="4" s="1"/>
  <c r="M18" i="4"/>
  <c r="O18" i="4" s="1"/>
  <c r="N17" i="4"/>
  <c r="P17" i="4" s="1"/>
  <c r="M17" i="4"/>
  <c r="Q17" i="4" s="1"/>
  <c r="R16" i="4"/>
  <c r="T16" i="4" s="1"/>
  <c r="P16" i="4"/>
  <c r="M16" i="4"/>
  <c r="O16" i="4" s="1"/>
  <c r="N15" i="4"/>
  <c r="P15" i="4" s="1"/>
  <c r="M15" i="4"/>
  <c r="Q15" i="4" s="1"/>
  <c r="N14" i="4"/>
  <c r="R14" i="4" s="1"/>
  <c r="T14" i="4" s="1"/>
  <c r="M14" i="4"/>
  <c r="O14" i="4" s="1"/>
  <c r="R13" i="4"/>
  <c r="T13" i="4" s="1"/>
  <c r="N13" i="4"/>
  <c r="P13" i="4" s="1"/>
  <c r="M13" i="4"/>
  <c r="Q13" i="4" s="1"/>
  <c r="Q12" i="4"/>
  <c r="U12" i="4" s="1"/>
  <c r="P12" i="4"/>
  <c r="N12" i="4"/>
  <c r="R12" i="4" s="1"/>
  <c r="T12" i="4" s="1"/>
  <c r="M12" i="4"/>
  <c r="O12" i="4" s="1"/>
  <c r="Q11" i="4"/>
  <c r="S11" i="4" s="1"/>
  <c r="O11" i="4"/>
  <c r="N11" i="4"/>
  <c r="P11" i="4" s="1"/>
  <c r="O10" i="4"/>
  <c r="N10" i="4"/>
  <c r="R10" i="4" s="1"/>
  <c r="T10" i="4" s="1"/>
  <c r="M10" i="4"/>
  <c r="Q10" i="4" s="1"/>
  <c r="N9" i="4"/>
  <c r="P9" i="4" s="1"/>
  <c r="M9" i="4"/>
  <c r="O9" i="4" s="1"/>
  <c r="N8" i="4"/>
  <c r="R8" i="4" s="1"/>
  <c r="T8" i="4" s="1"/>
  <c r="M8" i="4"/>
  <c r="Q8" i="4" s="1"/>
  <c r="N7" i="4"/>
  <c r="P7" i="4" s="1"/>
  <c r="M7" i="4"/>
  <c r="O7" i="4" s="1"/>
  <c r="N6" i="4"/>
  <c r="R6" i="4" s="1"/>
  <c r="T6" i="4" s="1"/>
  <c r="M6" i="4"/>
  <c r="Q6" i="4" s="1"/>
  <c r="P18" i="4" l="1"/>
  <c r="P6" i="4"/>
  <c r="P42" i="4" s="1"/>
  <c r="Q7" i="4"/>
  <c r="S7" i="4" s="1"/>
  <c r="V7" i="4" s="1"/>
  <c r="O8" i="4"/>
  <c r="Q9" i="4"/>
  <c r="S9" i="4" s="1"/>
  <c r="O17" i="4"/>
  <c r="Q18" i="4"/>
  <c r="S18" i="4" s="1"/>
  <c r="O19" i="4"/>
  <c r="U36" i="4"/>
  <c r="O40" i="4"/>
  <c r="U6" i="4"/>
  <c r="R7" i="4"/>
  <c r="T7" i="4" s="1"/>
  <c r="P8" i="4"/>
  <c r="O34" i="4"/>
  <c r="V9" i="4"/>
  <c r="R15" i="4"/>
  <c r="T15" i="4" s="1"/>
  <c r="P39" i="4"/>
  <c r="P41" i="4"/>
  <c r="U8" i="4"/>
  <c r="R9" i="4"/>
  <c r="T9" i="4" s="1"/>
  <c r="P10" i="4"/>
  <c r="P14" i="4"/>
  <c r="O22" i="4"/>
  <c r="P23" i="4"/>
  <c r="O24" i="4"/>
  <c r="P25" i="4"/>
  <c r="O26" i="4"/>
  <c r="P27" i="4"/>
  <c r="O28" i="4"/>
  <c r="P29" i="4"/>
  <c r="O30" i="4"/>
  <c r="P31" i="4"/>
  <c r="P32" i="4"/>
  <c r="P34" i="4"/>
  <c r="R38" i="4"/>
  <c r="T38" i="4" s="1"/>
  <c r="R40" i="4"/>
  <c r="T40" i="4" s="1"/>
  <c r="V18" i="4"/>
  <c r="O6" i="4"/>
  <c r="U10" i="4"/>
  <c r="R11" i="4"/>
  <c r="T11" i="4" s="1"/>
  <c r="V11" i="4" s="1"/>
  <c r="U21" i="4"/>
  <c r="R22" i="4"/>
  <c r="T22" i="4" s="1"/>
  <c r="R24" i="4"/>
  <c r="T24" i="4" s="1"/>
  <c r="R26" i="4"/>
  <c r="T26" i="4" s="1"/>
  <c r="R28" i="4"/>
  <c r="T28" i="4" s="1"/>
  <c r="V28" i="4" s="1"/>
  <c r="R30" i="4"/>
  <c r="T30" i="4" s="1"/>
  <c r="U32" i="4"/>
  <c r="U34" i="4"/>
  <c r="O36" i="4"/>
  <c r="U15" i="4"/>
  <c r="S15" i="4"/>
  <c r="V15" i="4" s="1"/>
  <c r="U13" i="4"/>
  <c r="S13" i="4"/>
  <c r="V13" i="4" s="1"/>
  <c r="O15" i="4"/>
  <c r="U20" i="4"/>
  <c r="S30" i="4"/>
  <c r="V30" i="4" s="1"/>
  <c r="V32" i="4"/>
  <c r="Q33" i="4"/>
  <c r="S34" i="4"/>
  <c r="V34" i="4" s="1"/>
  <c r="Q35" i="4"/>
  <c r="S36" i="4"/>
  <c r="V36" i="4" s="1"/>
  <c r="Q37" i="4"/>
  <c r="U38" i="4"/>
  <c r="S38" i="4"/>
  <c r="V38" i="4" s="1"/>
  <c r="U40" i="4"/>
  <c r="S40" i="4"/>
  <c r="V40" i="4" s="1"/>
  <c r="Q14" i="4"/>
  <c r="S19" i="4"/>
  <c r="S12" i="4"/>
  <c r="V12" i="4" s="1"/>
  <c r="S6" i="4"/>
  <c r="S8" i="4"/>
  <c r="V8" i="4" s="1"/>
  <c r="S10" i="4"/>
  <c r="V10" i="4" s="1"/>
  <c r="U11" i="4"/>
  <c r="O13" i="4"/>
  <c r="Q16" i="4"/>
  <c r="R17" i="4"/>
  <c r="T17" i="4" s="1"/>
  <c r="V21" i="4"/>
  <c r="S22" i="4"/>
  <c r="S24" i="4"/>
  <c r="V24" i="4" s="1"/>
  <c r="U26" i="4"/>
  <c r="S26" i="4"/>
  <c r="U28" i="4"/>
  <c r="O42" i="4"/>
  <c r="U7" i="4"/>
  <c r="U9" i="4"/>
  <c r="S17" i="4"/>
  <c r="U18" i="4"/>
  <c r="R19" i="4"/>
  <c r="T19" i="4" s="1"/>
  <c r="Q23" i="4"/>
  <c r="Q25" i="4"/>
  <c r="Q27" i="4"/>
  <c r="Q29" i="4"/>
  <c r="Q31" i="4"/>
  <c r="R33" i="4"/>
  <c r="T33" i="4" s="1"/>
  <c r="R35" i="4"/>
  <c r="T35" i="4" s="1"/>
  <c r="R37" i="4"/>
  <c r="T37" i="4" s="1"/>
  <c r="Q39" i="4"/>
  <c r="Q41" i="4"/>
  <c r="U22" i="4" l="1"/>
  <c r="V22" i="4"/>
  <c r="U30" i="4"/>
  <c r="T42" i="4"/>
  <c r="V19" i="4"/>
  <c r="V17" i="4"/>
  <c r="V26" i="4"/>
  <c r="U24" i="4"/>
  <c r="S25" i="4"/>
  <c r="V25" i="4" s="1"/>
  <c r="U25" i="4"/>
  <c r="S35" i="4"/>
  <c r="V35" i="4" s="1"/>
  <c r="U35" i="4"/>
  <c r="S39" i="4"/>
  <c r="V39" i="4" s="1"/>
  <c r="U39" i="4"/>
  <c r="S31" i="4"/>
  <c r="V31" i="4" s="1"/>
  <c r="U31" i="4"/>
  <c r="S23" i="4"/>
  <c r="V23" i="4" s="1"/>
  <c r="U23" i="4"/>
  <c r="U17" i="4"/>
  <c r="S16" i="4"/>
  <c r="V16" i="4" s="1"/>
  <c r="U16" i="4"/>
  <c r="U14" i="4"/>
  <c r="S14" i="4"/>
  <c r="V14" i="4" s="1"/>
  <c r="U19" i="4"/>
  <c r="S27" i="4"/>
  <c r="V27" i="4" s="1"/>
  <c r="U27" i="4"/>
  <c r="S41" i="4"/>
  <c r="V41" i="4" s="1"/>
  <c r="U41" i="4"/>
  <c r="S29" i="4"/>
  <c r="V29" i="4" s="1"/>
  <c r="U29" i="4"/>
  <c r="V6" i="4"/>
  <c r="S37" i="4"/>
  <c r="V37" i="4" s="1"/>
  <c r="U37" i="4"/>
  <c r="S33" i="4"/>
  <c r="V33" i="4" s="1"/>
  <c r="U33" i="4"/>
  <c r="S42" i="4" l="1"/>
  <c r="V42" i="4"/>
  <c r="D55" i="1" l="1"/>
  <c r="N51" i="1" l="1"/>
  <c r="P51" i="1" s="1"/>
  <c r="M51" i="1"/>
  <c r="N52" i="1"/>
  <c r="P52" i="1" s="1"/>
  <c r="M52" i="1"/>
  <c r="Q52" i="1" s="1"/>
  <c r="N50" i="1"/>
  <c r="P50" i="1" s="1"/>
  <c r="M50" i="1"/>
  <c r="Q50" i="1" s="1"/>
  <c r="N49" i="1"/>
  <c r="P49" i="1" s="1"/>
  <c r="K49" i="1"/>
  <c r="M49" i="1" s="1"/>
  <c r="N48" i="1"/>
  <c r="R48" i="1" s="1"/>
  <c r="T48" i="1" s="1"/>
  <c r="M48" i="1"/>
  <c r="Q48" i="1" s="1"/>
  <c r="N47" i="1"/>
  <c r="R47" i="1" s="1"/>
  <c r="T47" i="1" s="1"/>
  <c r="M47" i="1"/>
  <c r="Q47" i="1" s="1"/>
  <c r="N46" i="1"/>
  <c r="R46" i="1" s="1"/>
  <c r="T46" i="1" s="1"/>
  <c r="M46" i="1"/>
  <c r="Q46" i="1" s="1"/>
  <c r="N45" i="1"/>
  <c r="R45" i="1" s="1"/>
  <c r="T45" i="1" s="1"/>
  <c r="M45" i="1"/>
  <c r="Q45" i="1" s="1"/>
  <c r="N44" i="1"/>
  <c r="R44" i="1" s="1"/>
  <c r="T44" i="1" s="1"/>
  <c r="M44" i="1"/>
  <c r="Q44" i="1" s="1"/>
  <c r="Q43" i="1"/>
  <c r="O43" i="1"/>
  <c r="N43" i="1"/>
  <c r="R43" i="1" s="1"/>
  <c r="T43" i="1" s="1"/>
  <c r="N42" i="1"/>
  <c r="P42" i="1" s="1"/>
  <c r="M42" i="1"/>
  <c r="Q42" i="1" s="1"/>
  <c r="N41" i="1"/>
  <c r="P41" i="1" s="1"/>
  <c r="M41" i="1"/>
  <c r="Q41" i="1" s="1"/>
  <c r="N40" i="1"/>
  <c r="P40" i="1" s="1"/>
  <c r="M40" i="1"/>
  <c r="Q40" i="1" s="1"/>
  <c r="N39" i="1"/>
  <c r="P39" i="1" s="1"/>
  <c r="M39" i="1"/>
  <c r="Q39" i="1" s="1"/>
  <c r="N38" i="1"/>
  <c r="P38" i="1" s="1"/>
  <c r="M38" i="1"/>
  <c r="Q38" i="1" s="1"/>
  <c r="N37" i="1"/>
  <c r="P37" i="1" s="1"/>
  <c r="M37" i="1"/>
  <c r="Q37" i="1" s="1"/>
  <c r="N36" i="1"/>
  <c r="P36" i="1" s="1"/>
  <c r="M36" i="1"/>
  <c r="Q36" i="1" s="1"/>
  <c r="N35" i="1"/>
  <c r="P35" i="1" s="1"/>
  <c r="M35" i="1"/>
  <c r="Q35" i="1" s="1"/>
  <c r="N34" i="1"/>
  <c r="P34" i="1" s="1"/>
  <c r="M34" i="1"/>
  <c r="Q34" i="1" s="1"/>
  <c r="N33" i="1"/>
  <c r="P33" i="1" s="1"/>
  <c r="M33" i="1"/>
  <c r="Q33" i="1" s="1"/>
  <c r="R32" i="1"/>
  <c r="T32" i="1" s="1"/>
  <c r="P32" i="1"/>
  <c r="M32" i="1"/>
  <c r="R31" i="1"/>
  <c r="T31" i="1" s="1"/>
  <c r="P31" i="1"/>
  <c r="M31" i="1"/>
  <c r="O31" i="1" s="1"/>
  <c r="N30" i="1"/>
  <c r="R30" i="1" s="1"/>
  <c r="T30" i="1" s="1"/>
  <c r="M30" i="1"/>
  <c r="O30" i="1" s="1"/>
  <c r="N29" i="1"/>
  <c r="R29" i="1" s="1"/>
  <c r="T29" i="1" s="1"/>
  <c r="M29" i="1"/>
  <c r="O29" i="1" s="1"/>
  <c r="N28" i="1"/>
  <c r="R28" i="1" s="1"/>
  <c r="T28" i="1" s="1"/>
  <c r="M28" i="1"/>
  <c r="O28" i="1" s="1"/>
  <c r="R27" i="1"/>
  <c r="T27" i="1" s="1"/>
  <c r="P27" i="1"/>
  <c r="M27" i="1"/>
  <c r="Q27" i="1" s="1"/>
  <c r="N26" i="1"/>
  <c r="P26" i="1" s="1"/>
  <c r="M26" i="1"/>
  <c r="Q26" i="1" s="1"/>
  <c r="N25" i="1"/>
  <c r="P25" i="1" s="1"/>
  <c r="M25" i="1"/>
  <c r="Q25" i="1" s="1"/>
  <c r="N24" i="1"/>
  <c r="P24" i="1" s="1"/>
  <c r="M24" i="1"/>
  <c r="Q24" i="1" s="1"/>
  <c r="N23" i="1"/>
  <c r="P23" i="1" s="1"/>
  <c r="M23" i="1"/>
  <c r="Q23" i="1" s="1"/>
  <c r="Q22" i="1"/>
  <c r="O22" i="1"/>
  <c r="N22" i="1"/>
  <c r="P22" i="1" s="1"/>
  <c r="N21" i="1"/>
  <c r="R21" i="1" s="1"/>
  <c r="T21" i="1" s="1"/>
  <c r="M21" i="1"/>
  <c r="O21" i="1" s="1"/>
  <c r="N20" i="1"/>
  <c r="R20" i="1" s="1"/>
  <c r="T20" i="1" s="1"/>
  <c r="M20" i="1"/>
  <c r="O20" i="1" s="1"/>
  <c r="N19" i="1"/>
  <c r="R19" i="1" s="1"/>
  <c r="T19" i="1" s="1"/>
  <c r="M19" i="1"/>
  <c r="O19" i="1" s="1"/>
  <c r="N18" i="1"/>
  <c r="R18" i="1" s="1"/>
  <c r="T18" i="1" s="1"/>
  <c r="M18" i="1"/>
  <c r="O18" i="1" s="1"/>
  <c r="N17" i="1"/>
  <c r="R17" i="1" s="1"/>
  <c r="T17" i="1" s="1"/>
  <c r="M17" i="1"/>
  <c r="O17" i="1" s="1"/>
  <c r="S48" i="1" l="1"/>
  <c r="V48" i="1" s="1"/>
  <c r="U48" i="1"/>
  <c r="S22" i="1"/>
  <c r="S27" i="1"/>
  <c r="V27" i="1" s="1"/>
  <c r="U27" i="1"/>
  <c r="S45" i="1"/>
  <c r="V45" i="1" s="1"/>
  <c r="U45" i="1"/>
  <c r="S47" i="1"/>
  <c r="V47" i="1" s="1"/>
  <c r="U47" i="1"/>
  <c r="S52" i="1"/>
  <c r="S23" i="1"/>
  <c r="S25" i="1"/>
  <c r="S34" i="1"/>
  <c r="S36" i="1"/>
  <c r="S38" i="1"/>
  <c r="S40" i="1"/>
  <c r="S42" i="1"/>
  <c r="S43" i="1"/>
  <c r="V43" i="1" s="1"/>
  <c r="U43" i="1"/>
  <c r="S44" i="1"/>
  <c r="V44" i="1" s="1"/>
  <c r="U44" i="1"/>
  <c r="S46" i="1"/>
  <c r="V46" i="1" s="1"/>
  <c r="U46" i="1"/>
  <c r="S50" i="1"/>
  <c r="S24" i="1"/>
  <c r="S26" i="1"/>
  <c r="S33" i="1"/>
  <c r="S35" i="1"/>
  <c r="S37" i="1"/>
  <c r="S39" i="1"/>
  <c r="S41" i="1"/>
  <c r="Q19" i="1"/>
  <c r="Q51" i="1"/>
  <c r="O51" i="1"/>
  <c r="Q29" i="1"/>
  <c r="O24" i="1"/>
  <c r="P45" i="1"/>
  <c r="P20" i="1"/>
  <c r="O25" i="1"/>
  <c r="P18" i="1"/>
  <c r="O40" i="1"/>
  <c r="P44" i="1"/>
  <c r="P17" i="1"/>
  <c r="Q49" i="1"/>
  <c r="O49" i="1"/>
  <c r="O26" i="1"/>
  <c r="O36" i="1"/>
  <c r="O41" i="1"/>
  <c r="P46" i="1"/>
  <c r="P47" i="1"/>
  <c r="P48" i="1"/>
  <c r="R52" i="1"/>
  <c r="T52" i="1" s="1"/>
  <c r="P28" i="1"/>
  <c r="P21" i="1"/>
  <c r="O46" i="1"/>
  <c r="O47" i="1"/>
  <c r="O48" i="1"/>
  <c r="O50" i="1"/>
  <c r="O52" i="1"/>
  <c r="R33" i="1"/>
  <c r="T33" i="1" s="1"/>
  <c r="R34" i="1"/>
  <c r="T34" i="1" s="1"/>
  <c r="R35" i="1"/>
  <c r="T35" i="1" s="1"/>
  <c r="R36" i="1"/>
  <c r="T36" i="1" s="1"/>
  <c r="O37" i="1"/>
  <c r="O38" i="1"/>
  <c r="O39" i="1"/>
  <c r="P43" i="1"/>
  <c r="Q18" i="1"/>
  <c r="P19" i="1"/>
  <c r="O27" i="1"/>
  <c r="Q28" i="1"/>
  <c r="P29" i="1"/>
  <c r="P30" i="1"/>
  <c r="R37" i="1"/>
  <c r="T37" i="1" s="1"/>
  <c r="R38" i="1"/>
  <c r="T38" i="1" s="1"/>
  <c r="O42" i="1"/>
  <c r="O44" i="1"/>
  <c r="O45" i="1"/>
  <c r="Q20" i="1"/>
  <c r="R22" i="1"/>
  <c r="T22" i="1" s="1"/>
  <c r="O23" i="1"/>
  <c r="R24" i="1"/>
  <c r="T24" i="1" s="1"/>
  <c r="R25" i="1"/>
  <c r="T25" i="1" s="1"/>
  <c r="O33" i="1"/>
  <c r="O34" i="1"/>
  <c r="O35" i="1"/>
  <c r="R51" i="1"/>
  <c r="T51" i="1" s="1"/>
  <c r="Q32" i="1"/>
  <c r="O32" i="1"/>
  <c r="R26" i="1"/>
  <c r="T26" i="1" s="1"/>
  <c r="R39" i="1"/>
  <c r="T39" i="1" s="1"/>
  <c r="R40" i="1"/>
  <c r="T40" i="1" s="1"/>
  <c r="R49" i="1"/>
  <c r="T49" i="1" s="1"/>
  <c r="Q17" i="1"/>
  <c r="Q21" i="1"/>
  <c r="R23" i="1"/>
  <c r="T23" i="1" s="1"/>
  <c r="Q30" i="1"/>
  <c r="Q31" i="1"/>
  <c r="R41" i="1"/>
  <c r="T41" i="1" s="1"/>
  <c r="R42" i="1"/>
  <c r="T42" i="1" s="1"/>
  <c r="R50" i="1"/>
  <c r="T50" i="1" s="1"/>
  <c r="U52" i="1" l="1"/>
  <c r="U22" i="1"/>
  <c r="U33" i="1"/>
  <c r="U36" i="1"/>
  <c r="U40" i="1"/>
  <c r="U23" i="1"/>
  <c r="U41" i="1"/>
  <c r="U24" i="1"/>
  <c r="V33" i="1"/>
  <c r="O53" i="1"/>
  <c r="S30" i="1"/>
  <c r="V30" i="1" s="1"/>
  <c r="U30" i="1"/>
  <c r="S32" i="1"/>
  <c r="V32" i="1" s="1"/>
  <c r="U32" i="1"/>
  <c r="V41" i="1"/>
  <c r="V37" i="1"/>
  <c r="V24" i="1"/>
  <c r="V40" i="1"/>
  <c r="V36" i="1"/>
  <c r="V23" i="1"/>
  <c r="V52" i="1"/>
  <c r="V22" i="1"/>
  <c r="S21" i="1"/>
  <c r="V21" i="1" s="1"/>
  <c r="U21" i="1"/>
  <c r="S18" i="1"/>
  <c r="V18" i="1" s="1"/>
  <c r="U18" i="1"/>
  <c r="S51" i="1"/>
  <c r="V51" i="1" s="1"/>
  <c r="U51" i="1"/>
  <c r="U39" i="1"/>
  <c r="U35" i="1"/>
  <c r="U26" i="1"/>
  <c r="U50" i="1"/>
  <c r="U42" i="1"/>
  <c r="U38" i="1"/>
  <c r="U34" i="1"/>
  <c r="U25" i="1"/>
  <c r="S29" i="1"/>
  <c r="V29" i="1" s="1"/>
  <c r="U29" i="1"/>
  <c r="U37" i="1"/>
  <c r="S31" i="1"/>
  <c r="V31" i="1" s="1"/>
  <c r="U31" i="1"/>
  <c r="S17" i="1"/>
  <c r="V17" i="1" s="1"/>
  <c r="U17" i="1"/>
  <c r="S20" i="1"/>
  <c r="V20" i="1" s="1"/>
  <c r="U20" i="1"/>
  <c r="S28" i="1"/>
  <c r="V28" i="1" s="1"/>
  <c r="U28" i="1"/>
  <c r="S49" i="1"/>
  <c r="V49" i="1" s="1"/>
  <c r="U49" i="1"/>
  <c r="S19" i="1"/>
  <c r="V19" i="1" s="1"/>
  <c r="U19" i="1"/>
  <c r="V39" i="1"/>
  <c r="V35" i="1"/>
  <c r="V26" i="1"/>
  <c r="V50" i="1"/>
  <c r="V42" i="1"/>
  <c r="V38" i="1"/>
  <c r="V34" i="1"/>
  <c r="V25" i="1"/>
  <c r="T53" i="1"/>
  <c r="P53" i="1"/>
  <c r="S53" i="1" l="1"/>
  <c r="V53" i="1"/>
</calcChain>
</file>

<file path=xl/sharedStrings.xml><?xml version="1.0" encoding="utf-8"?>
<sst xmlns="http://schemas.openxmlformats.org/spreadsheetml/2006/main" count="414" uniqueCount="100">
  <si>
    <t xml:space="preserve">   Zadavatel:</t>
  </si>
  <si>
    <t xml:space="preserve">   Slatinné lázně Třeboň s.r.o.</t>
  </si>
  <si>
    <t xml:space="preserve">   Veřejná zakázka:</t>
  </si>
  <si>
    <t xml:space="preserve">   Nákup pracovních oděvů</t>
  </si>
  <si>
    <t xml:space="preserve">   Účastník (obchodní jméno, IČ):</t>
  </si>
  <si>
    <t xml:space="preserve">   (doplní účastník)</t>
  </si>
  <si>
    <t xml:space="preserve">   Požadavek Zadavatele:</t>
  </si>
  <si>
    <t>skrýt</t>
  </si>
  <si>
    <t>úsek</t>
  </si>
  <si>
    <t>profese / doplňující komentář</t>
  </si>
  <si>
    <t>popis oděvu</t>
  </si>
  <si>
    <t>složení materiálu (%)</t>
  </si>
  <si>
    <t>gramáž materiálu (g/m2)</t>
  </si>
  <si>
    <t>velikost vzorku</t>
  </si>
  <si>
    <t>počet ks / osoba / cyklus fasování</t>
  </si>
  <si>
    <t>cyklus fasování</t>
  </si>
  <si>
    <t>pomůcka pro výpočet</t>
  </si>
  <si>
    <t>cena Kč/ks</t>
  </si>
  <si>
    <t>počet osob</t>
  </si>
  <si>
    <t>počet ks oděvů / rok</t>
  </si>
  <si>
    <t>celková cena Kč / rok</t>
  </si>
  <si>
    <t>počet ks oděvů / 3 roky</t>
  </si>
  <si>
    <t>celková cena Kč / 3 roky</t>
  </si>
  <si>
    <t>ženy</t>
  </si>
  <si>
    <t>muži</t>
  </si>
  <si>
    <t>SP</t>
  </si>
  <si>
    <t>kuchařka</t>
  </si>
  <si>
    <t>tričko kr. rukáv</t>
  </si>
  <si>
    <t>100% bavlna</t>
  </si>
  <si>
    <t>EU 44</t>
  </si>
  <si>
    <t>12 měs.</t>
  </si>
  <si>
    <t>rondon dl. rukáv</t>
  </si>
  <si>
    <t>24 měs.</t>
  </si>
  <si>
    <t>rondon kr. rukáv</t>
  </si>
  <si>
    <t>halena nepropínací, dvě kapsy, kr. rukáv, výstřih do "V"</t>
  </si>
  <si>
    <t>slavnostní rondon dl.rukáv</t>
  </si>
  <si>
    <t>plášť (dvě kapsy)</t>
  </si>
  <si>
    <t>dle potřeby</t>
  </si>
  <si>
    <t>zástěra do pasu</t>
  </si>
  <si>
    <t>kuchař</t>
  </si>
  <si>
    <t>EU 56</t>
  </si>
  <si>
    <t>šéfkuchař</t>
  </si>
  <si>
    <t>rondon</t>
  </si>
  <si>
    <t>kalhoty ke slavnostnímu rondonu</t>
  </si>
  <si>
    <t>řezník</t>
  </si>
  <si>
    <t>EU 52</t>
  </si>
  <si>
    <t>halena (např. pepito, dvě kapsy), dl.rukáv</t>
  </si>
  <si>
    <t>kalhoty (např. pepito, dvě boční kapsy, pružný pas)</t>
  </si>
  <si>
    <t>řeznický kabát</t>
  </si>
  <si>
    <t>myčka nádobí (Ž)</t>
  </si>
  <si>
    <t>halena, nepropínací, výstřih do "V", 2 kapsy, krátký rukáv</t>
  </si>
  <si>
    <t>myčka nádobí (M)</t>
  </si>
  <si>
    <t>skladnice</t>
  </si>
  <si>
    <t>s podílem elastanu</t>
  </si>
  <si>
    <t>zimní pracovní kabát</t>
  </si>
  <si>
    <t>skladník</t>
  </si>
  <si>
    <t>pracovnice prádelny</t>
  </si>
  <si>
    <t>EU 42</t>
  </si>
  <si>
    <t>pracovník prádelny</t>
  </si>
  <si>
    <t>pokojská</t>
  </si>
  <si>
    <t>prodloužená tunika / halena, krátký rukáv, dvě hlubší kapsy</t>
  </si>
  <si>
    <t>operátor úklidové techniky</t>
  </si>
  <si>
    <t>tričko krátký rukáv</t>
  </si>
  <si>
    <t>EU 54</t>
  </si>
  <si>
    <t>pracovnice úklidu wellness</t>
  </si>
  <si>
    <t>EU 46</t>
  </si>
  <si>
    <t>manipulační dělník balneo</t>
  </si>
  <si>
    <t>Střihy, materiály je nutno volit tak, aby byl zajištěn volný, pohodlný pohyb při výkonu práce (především v oblasti zad, ramen a rukou) a nízká potivost.</t>
  </si>
  <si>
    <t>Krátký rukáv = rukáv by měl být v délce přibližně do půli paží; nesmí být příliš krátký, například zakončení rukávu těsně pod ramenem je nežádoucí.</t>
  </si>
  <si>
    <t>Pokojské zajišťují úklid pokojů a společných prostor = vzhledem k povaze práce jsou nevhodné sukně či šaty; důležitá je prodloužená délka vrchního oděvu se dvěma hlubšími kapsami (na uložení drobných věcí, čipovacího zařízení, mobilního telefonu apod.); délka rukávu nad lokty kvůli práci s vodou; pracují s bělicími prostředky, které mohou zanechat na oblečení skvrny; není vhodný stojáček.</t>
  </si>
  <si>
    <t>Příloha: Seznam poptávaných oděvů Část D - Stravovací provozy (kuchyně, sklad) a Úklid (SPÚK)</t>
  </si>
  <si>
    <t>CELKOVÝ SOUČET</t>
  </si>
  <si>
    <t>SP sklad</t>
  </si>
  <si>
    <t>ÚK prádelna</t>
  </si>
  <si>
    <t>ÚK běžný</t>
  </si>
  <si>
    <t>ÚK wellness</t>
  </si>
  <si>
    <t>Požadavek Zadavatele na poptávané oděvy je upřesněn v tabulce níže a také pod tabulkou v "Doplnění informací".</t>
  </si>
  <si>
    <t xml:space="preserve">Účastník je povinen doplnit pouze příslušně označená pole touto barvou: </t>
  </si>
  <si>
    <t>Účastník nebude zasahovat do jiných polí nebo součtových vzorců. Vzorce jsou označeny touto barvou:</t>
  </si>
  <si>
    <t>Účastník v rámci výběrového řízení předloží původní zaheslovanou tabulku Zadavatele.</t>
  </si>
  <si>
    <t>Po vyplnění všech požadovaných buněk ve VARIANTĚ 1 se dole pod tabulkou objeví nápis:</t>
  </si>
  <si>
    <t>VŠE VYPLNĚNO</t>
  </si>
  <si>
    <t>V případě nefunkčnosti nebo chybného součtu či násobení vzorců jsou rozhodující údaje uvedené účastníkem v jednotlivých doplňovaných polích. Tyto údaje budou  přepočítány a budou brány za platné.</t>
  </si>
  <si>
    <t>VARIANTA 1</t>
  </si>
  <si>
    <t>VARIANTA 2</t>
  </si>
  <si>
    <t>VARIANTA 3</t>
  </si>
  <si>
    <t>cena Kč/ks bez DPH</t>
  </si>
  <si>
    <t>předpokládaný počet ks / 36 měsíců</t>
  </si>
  <si>
    <t>celková cena v Kč bez DPH za 36 měsíců</t>
  </si>
  <si>
    <t>Sloupec velikost vzorků obsahuje preferované velikosti vzorků k testování; lze se s účastníkem domluvit i na jiných velikostech v případě, že to bude z hlediska personálního obsazení dané profese, reálné; blíže řešeno v ZD bod 4.5. Předkládání vzorků na výzvu.</t>
  </si>
  <si>
    <t>Doplňující definice potřeb SLT; část D - SPÚK (obecně):</t>
  </si>
  <si>
    <t>Doplňující definice potřeb SLT; část D - SP:</t>
  </si>
  <si>
    <t>Doplňující definice potřeb SLT; část D - ÚK:</t>
  </si>
  <si>
    <t>Dle ZD bod 1.5.4 nesmí celkový součet překročit hranici 1 200 000 Kč!</t>
  </si>
  <si>
    <t>EU 48</t>
  </si>
  <si>
    <t>Pracovníci úklidu wellness = pracují v prostředí s vysokou vlhkostí, materiál je proto potřeba volit rychleschnoucí, funkční, chladící; není vhodná prodloužená délka vrchního oděvu, vhodnější je klasická délka; délka rukávů nad lokty kvůli práci s vodou; pracují s bělicími prostředky, které mohou zanechat skvrny na barevném oblečení.</t>
  </si>
  <si>
    <t>Rondon (běžný) a slavnostní rondon = zabezpečení cirkulace vzduchu, kvůli eliminaci potivosti; nevyhovuje síťovina po celém zadním dílu.</t>
  </si>
  <si>
    <t>Jednotlivé profese z přehledu výše je potřeba od sebe v očích klientů odlišit, aby nedocházelo k záměně; pro odlišení pracovních pozic je vhodné např. jiné barevné provedení stejného střihu, zvolení jiného střihu apod.</t>
  </si>
  <si>
    <t>Zadavatel preferuje bavlněné oděvy a oděvy s větším podílem bavlny. Dále střihy dámské a pánské, před unisexovými.</t>
  </si>
  <si>
    <t>U oděvů, kde není bližší specifikace je střih, vizuál, materiál na volbě účastníka řízení.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</si>
</sst>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3" fontId="0" fillId="0" borderId="0" xfId="0" applyNumberFormat="1" applyFont="1" applyAlignment="1"/>
    <xf numFmtId="0" fontId="2" fillId="0" borderId="0" xfId="0" applyFont="1" applyAlignment="1">
      <alignment horizontal="left" vertical="top"/>
    </xf>
    <xf numFmtId="0" fontId="0" fillId="0" borderId="0" xfId="0" applyFont="1" applyFill="1" applyAlignment="1">
      <alignment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3" xfId="0" applyFont="1" applyBorder="1" applyAlignment="1">
      <alignment vertical="top"/>
    </xf>
    <xf numFmtId="0" fontId="0" fillId="0" borderId="8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" fontId="0" fillId="3" borderId="8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3" fontId="0" fillId="4" borderId="8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top"/>
    </xf>
    <xf numFmtId="0" fontId="0" fillId="0" borderId="14" xfId="0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top"/>
    </xf>
    <xf numFmtId="0" fontId="0" fillId="0" borderId="6" xfId="0" applyFont="1" applyBorder="1" applyAlignment="1">
      <alignment vertical="top"/>
    </xf>
    <xf numFmtId="0" fontId="0" fillId="3" borderId="8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top"/>
    </xf>
    <xf numFmtId="0" fontId="0" fillId="0" borderId="9" xfId="0" applyFont="1" applyBorder="1" applyAlignment="1">
      <alignment vertical="top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9" xfId="0" applyFont="1" applyFill="1" applyBorder="1" applyAlignment="1">
      <alignment vertical="top"/>
    </xf>
    <xf numFmtId="0" fontId="0" fillId="0" borderId="9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top"/>
    </xf>
    <xf numFmtId="3" fontId="3" fillId="4" borderId="3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vertical="top"/>
    </xf>
    <xf numFmtId="49" fontId="6" fillId="0" borderId="2" xfId="0" applyNumberFormat="1" applyFont="1" applyFill="1" applyBorder="1" applyAlignment="1">
      <alignment horizontal="center" wrapText="1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/>
    <xf numFmtId="0" fontId="6" fillId="0" borderId="0" xfId="0" applyFont="1" applyAlignment="1"/>
    <xf numFmtId="2" fontId="6" fillId="0" borderId="1" xfId="0" applyNumberFormat="1" applyFont="1" applyFill="1" applyBorder="1" applyAlignment="1">
      <alignment horizontal="left"/>
    </xf>
    <xf numFmtId="0" fontId="6" fillId="0" borderId="2" xfId="0" applyFont="1" applyBorder="1" applyAlignment="1">
      <alignment horizontal="left" vertical="top"/>
    </xf>
    <xf numFmtId="2" fontId="6" fillId="3" borderId="1" xfId="0" applyNumberFormat="1" applyFont="1" applyFill="1" applyBorder="1" applyAlignment="1">
      <alignment horizontal="left"/>
    </xf>
    <xf numFmtId="2" fontId="6" fillId="3" borderId="2" xfId="0" applyNumberFormat="1" applyFont="1" applyFill="1" applyBorder="1" applyAlignment="1">
      <alignment horizontal="center" vertical="top"/>
    </xf>
    <xf numFmtId="0" fontId="6" fillId="3" borderId="2" xfId="0" applyFont="1" applyFill="1" applyBorder="1" applyAlignment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vertical="top"/>
    </xf>
    <xf numFmtId="2" fontId="6" fillId="0" borderId="5" xfId="0" applyNumberFormat="1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center" wrapText="1"/>
    </xf>
    <xf numFmtId="0" fontId="6" fillId="0" borderId="5" xfId="0" applyFont="1" applyBorder="1" applyAlignme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/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vertical="top"/>
    </xf>
    <xf numFmtId="2" fontId="6" fillId="0" borderId="0" xfId="0" applyNumberFormat="1" applyFont="1" applyFill="1" applyBorder="1" applyAlignment="1"/>
    <xf numFmtId="2" fontId="6" fillId="0" borderId="0" xfId="0" applyNumberFormat="1" applyFont="1" applyFill="1" applyBorder="1" applyAlignment="1">
      <alignment wrapText="1"/>
    </xf>
    <xf numFmtId="0" fontId="6" fillId="0" borderId="0" xfId="0" applyFont="1" applyBorder="1" applyAlignment="1"/>
    <xf numFmtId="2" fontId="6" fillId="3" borderId="8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center" wrapText="1"/>
    </xf>
    <xf numFmtId="2" fontId="6" fillId="4" borderId="8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/>
    <xf numFmtId="0" fontId="6" fillId="0" borderId="12" xfId="0" applyFont="1" applyBorder="1" applyAlignment="1"/>
    <xf numFmtId="2" fontId="6" fillId="0" borderId="9" xfId="0" applyNumberFormat="1" applyFont="1" applyFill="1" applyBorder="1" applyAlignment="1">
      <alignment wrapText="1"/>
    </xf>
    <xf numFmtId="0" fontId="3" fillId="0" borderId="0" xfId="0" applyFont="1" applyAlignment="1">
      <alignment horizontal="left" vertical="top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7" borderId="1" xfId="0" applyFont="1" applyFill="1" applyBorder="1" applyAlignment="1">
      <alignment horizontal="left" vertical="top"/>
    </xf>
    <xf numFmtId="0" fontId="3" fillId="7" borderId="2" xfId="0" applyFont="1" applyFill="1" applyBorder="1" applyAlignment="1">
      <alignment vertical="top"/>
    </xf>
    <xf numFmtId="0" fontId="3" fillId="7" borderId="2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center" vertical="center"/>
    </xf>
    <xf numFmtId="3" fontId="3" fillId="7" borderId="2" xfId="0" applyNumberFormat="1" applyFont="1" applyFill="1" applyBorder="1" applyAlignment="1">
      <alignment vertical="center"/>
    </xf>
    <xf numFmtId="3" fontId="3" fillId="7" borderId="3" xfId="0" applyNumberFormat="1" applyFont="1" applyFill="1" applyBorder="1" applyAlignment="1">
      <alignment vertical="center"/>
    </xf>
    <xf numFmtId="3" fontId="3" fillId="7" borderId="1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2" fontId="6" fillId="0" borderId="10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7" fillId="8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left" wrapText="1"/>
    </xf>
    <xf numFmtId="2" fontId="6" fillId="0" borderId="9" xfId="0" applyNumberFormat="1" applyFont="1" applyFill="1" applyBorder="1" applyAlignment="1">
      <alignment horizontal="left" wrapText="1"/>
    </xf>
    <xf numFmtId="2" fontId="6" fillId="0" borderId="11" xfId="0" applyNumberFormat="1" applyFont="1" applyFill="1" applyBorder="1" applyAlignment="1">
      <alignment horizontal="left" wrapText="1"/>
    </xf>
    <xf numFmtId="2" fontId="6" fillId="0" borderId="12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3" fontId="1" fillId="9" borderId="1" xfId="0" applyNumberFormat="1" applyFont="1" applyFill="1" applyBorder="1" applyAlignment="1">
      <alignment horizontal="center" vertical="center"/>
    </xf>
    <xf numFmtId="3" fontId="1" fillId="9" borderId="2" xfId="0" applyNumberFormat="1" applyFont="1" applyFill="1" applyBorder="1" applyAlignment="1">
      <alignment horizontal="center" vertical="center"/>
    </xf>
    <xf numFmtId="3" fontId="1" fillId="9" borderId="3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4"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K71"/>
  <sheetViews>
    <sheetView showGridLines="0" tabSelected="1" zoomScale="80" zoomScaleNormal="80" zoomScaleSheetLayoutView="70" workbookViewId="0">
      <pane xSplit="3" topLeftCell="D1" activePane="topRight" state="frozen"/>
      <selection activeCell="A4" sqref="A4"/>
      <selection pane="topRight" activeCell="B10" sqref="B10"/>
    </sheetView>
  </sheetViews>
  <sheetFormatPr defaultRowHeight="12.75" outlineLevelCol="1" x14ac:dyDescent="0.2"/>
  <cols>
    <col min="1" max="1" width="14" style="51" customWidth="1"/>
    <col min="2" max="2" width="26" style="3" customWidth="1"/>
    <col min="3" max="3" width="38.28515625" style="10" customWidth="1"/>
    <col min="4" max="4" width="41.28515625" style="10" customWidth="1"/>
    <col min="5" max="5" width="10.7109375" style="10" customWidth="1"/>
    <col min="6" max="7" width="10.7109375" style="12" hidden="1" customWidth="1" outlineLevel="1"/>
    <col min="8" max="8" width="8.7109375" style="12" hidden="1" customWidth="1" outlineLevel="1"/>
    <col min="9" max="9" width="9.7109375" style="1" customWidth="1" collapsed="1"/>
    <col min="10" max="10" width="9.7109375" style="1" customWidth="1"/>
    <col min="11" max="12" width="7.140625" style="13" hidden="1" customWidth="1" outlineLevel="1"/>
    <col min="13" max="14" width="9.140625" style="14" hidden="1" customWidth="1" outlineLevel="1"/>
    <col min="15" max="16" width="10.5703125" style="14" hidden="1" customWidth="1" outlineLevel="1"/>
    <col min="17" max="18" width="9.140625" style="14" hidden="1" customWidth="1" outlineLevel="1"/>
    <col min="19" max="20" width="11.5703125" style="14" hidden="1" customWidth="1" outlineLevel="1"/>
    <col min="21" max="21" width="12" style="1" customWidth="1" collapsed="1"/>
    <col min="22" max="22" width="16.7109375" style="1" customWidth="1"/>
    <col min="23" max="23" width="3.7109375" style="1" customWidth="1"/>
    <col min="24" max="24" width="39.7109375" style="1" customWidth="1"/>
    <col min="25" max="25" width="10.7109375" style="1" customWidth="1"/>
    <col min="26" max="26" width="9.7109375" style="1" customWidth="1" collapsed="1"/>
    <col min="27" max="27" width="3.7109375" style="1" customWidth="1"/>
    <col min="28" max="28" width="39.7109375" style="1" customWidth="1"/>
    <col min="29" max="29" width="10.7109375" style="1" customWidth="1"/>
    <col min="30" max="30" width="9.7109375" style="1" customWidth="1" collapsed="1"/>
    <col min="31" max="31" width="3.7109375" style="1" customWidth="1"/>
    <col min="32" max="16384" width="9.140625" style="1"/>
  </cols>
  <sheetData>
    <row r="1" spans="1:37" ht="23.25" x14ac:dyDescent="0.2">
      <c r="A1" s="138" t="s">
        <v>70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/>
    </row>
    <row r="2" spans="1:37" s="70" customFormat="1" x14ac:dyDescent="0.2">
      <c r="A2" s="93" t="s">
        <v>0</v>
      </c>
      <c r="B2" s="94"/>
      <c r="C2" s="110" t="s">
        <v>1</v>
      </c>
      <c r="D2" s="111"/>
      <c r="E2" s="111"/>
      <c r="F2" s="95"/>
      <c r="G2" s="95"/>
      <c r="H2" s="95"/>
      <c r="I2" s="95"/>
      <c r="J2" s="95"/>
      <c r="K2" s="112"/>
      <c r="L2" s="112"/>
      <c r="M2" s="95"/>
      <c r="N2" s="95"/>
      <c r="O2" s="95"/>
      <c r="P2" s="95"/>
      <c r="Q2" s="95"/>
      <c r="R2" s="95"/>
      <c r="S2" s="95"/>
      <c r="T2" s="95"/>
      <c r="U2" s="95"/>
      <c r="V2" s="96"/>
    </row>
    <row r="3" spans="1:37" s="70" customFormat="1" x14ac:dyDescent="0.2">
      <c r="A3" s="64" t="s">
        <v>2</v>
      </c>
      <c r="B3" s="65"/>
      <c r="C3" s="71" t="s">
        <v>3</v>
      </c>
      <c r="D3" s="66"/>
      <c r="E3" s="66"/>
      <c r="F3" s="67"/>
      <c r="G3" s="67"/>
      <c r="H3" s="67"/>
      <c r="I3" s="67"/>
      <c r="J3" s="67"/>
      <c r="K3" s="68"/>
      <c r="L3" s="68"/>
      <c r="M3" s="67"/>
      <c r="N3" s="67"/>
      <c r="O3" s="67"/>
      <c r="P3" s="67"/>
      <c r="Q3" s="67"/>
      <c r="R3" s="67"/>
      <c r="S3" s="67"/>
      <c r="T3" s="67"/>
      <c r="U3" s="67"/>
      <c r="V3" s="69"/>
    </row>
    <row r="4" spans="1:37" s="70" customFormat="1" x14ac:dyDescent="0.2">
      <c r="A4" s="64" t="s">
        <v>4</v>
      </c>
      <c r="B4" s="72"/>
      <c r="C4" s="73" t="s">
        <v>5</v>
      </c>
      <c r="D4" s="74"/>
      <c r="E4" s="74"/>
      <c r="F4" s="75"/>
      <c r="G4" s="75"/>
      <c r="H4" s="75"/>
      <c r="I4" s="75"/>
      <c r="J4" s="75"/>
      <c r="K4" s="76"/>
      <c r="L4" s="76"/>
      <c r="M4" s="75"/>
      <c r="N4" s="75"/>
      <c r="O4" s="75"/>
      <c r="P4" s="75"/>
      <c r="Q4" s="75"/>
      <c r="R4" s="75"/>
      <c r="S4" s="75"/>
      <c r="T4" s="75"/>
      <c r="U4" s="75"/>
      <c r="V4" s="77"/>
    </row>
    <row r="5" spans="1:37" s="6" customFormat="1" ht="12.75" customHeight="1" x14ac:dyDescent="0.2">
      <c r="A5" s="2"/>
      <c r="B5" s="3"/>
      <c r="C5" s="4"/>
      <c r="D5" s="4"/>
      <c r="E5" s="4"/>
      <c r="F5" s="5"/>
      <c r="G5" s="5"/>
      <c r="H5" s="5"/>
      <c r="K5" s="7"/>
      <c r="L5" s="7"/>
      <c r="M5" s="8"/>
      <c r="N5" s="8"/>
      <c r="O5" s="8"/>
      <c r="P5" s="8"/>
      <c r="Q5" s="8"/>
      <c r="R5" s="8"/>
      <c r="S5" s="8"/>
      <c r="T5" s="8"/>
    </row>
    <row r="6" spans="1:37" s="70" customFormat="1" ht="15" customHeight="1" x14ac:dyDescent="0.2">
      <c r="A6" s="78" t="s">
        <v>6</v>
      </c>
      <c r="B6" s="79"/>
      <c r="C6" s="80" t="s">
        <v>76</v>
      </c>
      <c r="D6" s="81"/>
      <c r="E6" s="81"/>
      <c r="F6" s="82"/>
      <c r="G6" s="82"/>
      <c r="H6" s="82"/>
      <c r="I6" s="82"/>
      <c r="J6" s="82"/>
      <c r="K6" s="83"/>
      <c r="L6" s="83"/>
      <c r="M6" s="82"/>
      <c r="N6" s="82"/>
      <c r="O6" s="82"/>
      <c r="P6" s="82"/>
      <c r="Q6" s="82"/>
      <c r="R6" s="82"/>
      <c r="S6" s="82"/>
      <c r="T6" s="82"/>
      <c r="U6" s="82"/>
      <c r="V6" s="84"/>
    </row>
    <row r="7" spans="1:37" s="70" customFormat="1" ht="15" customHeight="1" x14ac:dyDescent="0.2">
      <c r="A7" s="85"/>
      <c r="B7" s="86"/>
      <c r="C7" s="87" t="s">
        <v>77</v>
      </c>
      <c r="D7" s="88"/>
      <c r="E7" s="90"/>
      <c r="H7" s="88"/>
      <c r="J7" s="88"/>
      <c r="K7" s="91"/>
      <c r="L7" s="91"/>
      <c r="M7" s="89"/>
      <c r="N7" s="89"/>
      <c r="O7" s="89"/>
      <c r="P7" s="89"/>
      <c r="Q7" s="89"/>
      <c r="R7" s="89"/>
      <c r="S7" s="89"/>
      <c r="T7" s="89"/>
      <c r="U7" s="87"/>
      <c r="V7" s="97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</row>
    <row r="8" spans="1:37" s="70" customFormat="1" ht="15" customHeight="1" x14ac:dyDescent="0.2">
      <c r="A8" s="85"/>
      <c r="B8" s="86"/>
      <c r="C8" s="87" t="s">
        <v>78</v>
      </c>
      <c r="D8" s="88"/>
      <c r="E8" s="88"/>
      <c r="H8" s="88"/>
      <c r="J8" s="92"/>
      <c r="K8" s="91"/>
      <c r="M8" s="89"/>
      <c r="N8" s="89"/>
      <c r="O8" s="89"/>
      <c r="P8" s="89"/>
      <c r="Q8" s="89"/>
      <c r="R8" s="89"/>
      <c r="S8" s="89"/>
      <c r="T8" s="89"/>
      <c r="U8" s="87"/>
      <c r="V8" s="97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</row>
    <row r="9" spans="1:37" s="70" customFormat="1" ht="15" customHeight="1" x14ac:dyDescent="0.2">
      <c r="A9" s="85"/>
      <c r="B9" s="86"/>
      <c r="C9" s="87" t="s">
        <v>79</v>
      </c>
      <c r="D9" s="88"/>
      <c r="E9" s="88"/>
      <c r="F9" s="89"/>
      <c r="G9" s="89"/>
      <c r="H9" s="88"/>
      <c r="I9" s="88"/>
      <c r="J9" s="88"/>
      <c r="K9" s="91"/>
      <c r="L9" s="91"/>
      <c r="M9" s="89"/>
      <c r="N9" s="89"/>
      <c r="O9" s="89"/>
      <c r="P9" s="89"/>
      <c r="Q9" s="89"/>
      <c r="R9" s="89"/>
      <c r="S9" s="89"/>
      <c r="T9" s="89"/>
      <c r="U9" s="87"/>
      <c r="V9" s="97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</row>
    <row r="10" spans="1:37" s="70" customFormat="1" ht="15" customHeight="1" x14ac:dyDescent="0.2">
      <c r="A10" s="85"/>
      <c r="B10" s="86"/>
      <c r="C10" s="87" t="s">
        <v>80</v>
      </c>
      <c r="D10" s="88"/>
      <c r="E10" s="119" t="s">
        <v>81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97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</row>
    <row r="11" spans="1:37" s="70" customFormat="1" ht="15" customHeight="1" x14ac:dyDescent="0.2">
      <c r="A11" s="85"/>
      <c r="B11" s="86"/>
      <c r="C11" s="120" t="s">
        <v>82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1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</row>
    <row r="12" spans="1:37" s="70" customFormat="1" ht="15" customHeight="1" x14ac:dyDescent="0.2">
      <c r="A12" s="93"/>
      <c r="B12" s="94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3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</row>
    <row r="13" spans="1:37" ht="12.75" customHeight="1" x14ac:dyDescent="0.2">
      <c r="A13" s="9"/>
      <c r="F13" s="11" t="s">
        <v>7</v>
      </c>
      <c r="G13" s="11" t="s">
        <v>7</v>
      </c>
      <c r="H13" s="11" t="s">
        <v>7</v>
      </c>
      <c r="K13" s="11" t="s">
        <v>7</v>
      </c>
      <c r="L13" s="11" t="s">
        <v>7</v>
      </c>
      <c r="M13" s="11" t="s">
        <v>7</v>
      </c>
      <c r="N13" s="11" t="s">
        <v>7</v>
      </c>
      <c r="O13" s="11" t="s">
        <v>7</v>
      </c>
      <c r="P13" s="11" t="s">
        <v>7</v>
      </c>
      <c r="Q13" s="11" t="s">
        <v>7</v>
      </c>
      <c r="R13" s="11" t="s">
        <v>7</v>
      </c>
      <c r="S13" s="11" t="s">
        <v>7</v>
      </c>
      <c r="T13" s="11" t="s">
        <v>7</v>
      </c>
    </row>
    <row r="14" spans="1:37" s="43" customFormat="1" ht="12.75" customHeight="1" x14ac:dyDescent="0.2">
      <c r="A14" s="98"/>
      <c r="B14" s="42"/>
      <c r="C14" s="99"/>
      <c r="D14" s="124" t="s">
        <v>83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6"/>
      <c r="X14" s="141" t="s">
        <v>84</v>
      </c>
      <c r="Y14" s="142"/>
      <c r="Z14" s="143"/>
      <c r="AB14" s="141" t="s">
        <v>85</v>
      </c>
      <c r="AC14" s="142"/>
      <c r="AD14" s="143"/>
    </row>
    <row r="15" spans="1:37" ht="35.1" customHeight="1" x14ac:dyDescent="0.2">
      <c r="A15" s="144" t="s">
        <v>8</v>
      </c>
      <c r="B15" s="146" t="s">
        <v>9</v>
      </c>
      <c r="C15" s="116" t="s">
        <v>10</v>
      </c>
      <c r="D15" s="116" t="s">
        <v>11</v>
      </c>
      <c r="E15" s="116" t="s">
        <v>12</v>
      </c>
      <c r="F15" s="127" t="s">
        <v>14</v>
      </c>
      <c r="G15" s="128" t="s">
        <v>15</v>
      </c>
      <c r="H15" s="128" t="s">
        <v>16</v>
      </c>
      <c r="I15" s="129" t="s">
        <v>17</v>
      </c>
      <c r="J15" s="130"/>
      <c r="K15" s="131" t="s">
        <v>18</v>
      </c>
      <c r="L15" s="132"/>
      <c r="M15" s="133" t="s">
        <v>19</v>
      </c>
      <c r="N15" s="134"/>
      <c r="O15" s="133" t="s">
        <v>20</v>
      </c>
      <c r="P15" s="134"/>
      <c r="Q15" s="133" t="s">
        <v>21</v>
      </c>
      <c r="R15" s="134"/>
      <c r="S15" s="133" t="s">
        <v>22</v>
      </c>
      <c r="T15" s="134"/>
      <c r="U15" s="135" t="s">
        <v>87</v>
      </c>
      <c r="V15" s="135" t="s">
        <v>88</v>
      </c>
      <c r="X15" s="116" t="s">
        <v>11</v>
      </c>
      <c r="Y15" s="116" t="s">
        <v>12</v>
      </c>
      <c r="Z15" s="144" t="s">
        <v>86</v>
      </c>
      <c r="AB15" s="116" t="s">
        <v>11</v>
      </c>
      <c r="AC15" s="116" t="s">
        <v>12</v>
      </c>
      <c r="AD15" s="144" t="s">
        <v>86</v>
      </c>
      <c r="AF15" s="116" t="s">
        <v>13</v>
      </c>
    </row>
    <row r="16" spans="1:37" s="18" customFormat="1" ht="28.5" customHeight="1" x14ac:dyDescent="0.2">
      <c r="A16" s="145"/>
      <c r="B16" s="147"/>
      <c r="C16" s="117"/>
      <c r="D16" s="117"/>
      <c r="E16" s="117"/>
      <c r="F16" s="127"/>
      <c r="G16" s="128"/>
      <c r="H16" s="128"/>
      <c r="I16" s="15" t="s">
        <v>23</v>
      </c>
      <c r="J16" s="16" t="s">
        <v>24</v>
      </c>
      <c r="K16" s="17" t="s">
        <v>23</v>
      </c>
      <c r="L16" s="17" t="s">
        <v>24</v>
      </c>
      <c r="M16" s="16" t="s">
        <v>23</v>
      </c>
      <c r="N16" s="16" t="s">
        <v>24</v>
      </c>
      <c r="O16" s="16" t="s">
        <v>23</v>
      </c>
      <c r="P16" s="16" t="s">
        <v>24</v>
      </c>
      <c r="Q16" s="16" t="s">
        <v>23</v>
      </c>
      <c r="R16" s="16" t="s">
        <v>24</v>
      </c>
      <c r="S16" s="16" t="s">
        <v>23</v>
      </c>
      <c r="T16" s="16" t="s">
        <v>24</v>
      </c>
      <c r="U16" s="136"/>
      <c r="V16" s="136"/>
      <c r="X16" s="117"/>
      <c r="Y16" s="117"/>
      <c r="Z16" s="145"/>
      <c r="AB16" s="117"/>
      <c r="AC16" s="117"/>
      <c r="AD16" s="145"/>
      <c r="AF16" s="117"/>
    </row>
    <row r="17" spans="1:32" ht="12.75" customHeight="1" x14ac:dyDescent="0.2">
      <c r="A17" s="31" t="s">
        <v>25</v>
      </c>
      <c r="B17" s="32" t="s">
        <v>26</v>
      </c>
      <c r="C17" s="20" t="s">
        <v>27</v>
      </c>
      <c r="D17" s="20" t="s">
        <v>28</v>
      </c>
      <c r="E17" s="21"/>
      <c r="F17" s="22">
        <v>6</v>
      </c>
      <c r="G17" s="22" t="s">
        <v>30</v>
      </c>
      <c r="H17" s="23">
        <v>1</v>
      </c>
      <c r="I17" s="24"/>
      <c r="J17" s="25"/>
      <c r="K17" s="40">
        <v>27</v>
      </c>
      <c r="L17" s="59"/>
      <c r="M17" s="27">
        <f>F17*$K$17/H17</f>
        <v>162</v>
      </c>
      <c r="N17" s="27">
        <f>F17*$L$17/H17</f>
        <v>0</v>
      </c>
      <c r="O17" s="27">
        <f>M17*I17</f>
        <v>0</v>
      </c>
      <c r="P17" s="27">
        <f>N17*J17</f>
        <v>0</v>
      </c>
      <c r="Q17" s="27">
        <f>M17*3</f>
        <v>486</v>
      </c>
      <c r="R17" s="27">
        <f>N17*3</f>
        <v>0</v>
      </c>
      <c r="S17" s="27">
        <f>Q17*I17</f>
        <v>0</v>
      </c>
      <c r="T17" s="27">
        <f>R17*J17</f>
        <v>0</v>
      </c>
      <c r="U17" s="27">
        <f>SUM(Q17:R17)</f>
        <v>486</v>
      </c>
      <c r="V17" s="27">
        <f>SUM(S17:T17)</f>
        <v>0</v>
      </c>
      <c r="X17" s="33"/>
      <c r="Y17" s="33"/>
      <c r="Z17" s="24"/>
      <c r="AB17" s="33"/>
      <c r="AC17" s="33"/>
      <c r="AD17" s="24"/>
      <c r="AF17" s="22" t="s">
        <v>29</v>
      </c>
    </row>
    <row r="18" spans="1:32" ht="12.75" customHeight="1" x14ac:dyDescent="0.2">
      <c r="A18" s="34"/>
      <c r="B18" s="35"/>
      <c r="C18" s="20" t="s">
        <v>31</v>
      </c>
      <c r="D18" s="33"/>
      <c r="E18" s="33"/>
      <c r="F18" s="22">
        <v>2</v>
      </c>
      <c r="G18" s="22" t="s">
        <v>32</v>
      </c>
      <c r="H18" s="22">
        <v>2</v>
      </c>
      <c r="I18" s="24"/>
      <c r="J18" s="30"/>
      <c r="K18" s="26"/>
      <c r="L18" s="60"/>
      <c r="M18" s="27">
        <f t="shared" ref="M18:M21" si="0">F18*$K$17/H18</f>
        <v>27</v>
      </c>
      <c r="N18" s="27">
        <f t="shared" ref="N18:N22" si="1">F18*$L$17/H18</f>
        <v>0</v>
      </c>
      <c r="O18" s="27">
        <f t="shared" ref="O18:P22" si="2">M18*I18</f>
        <v>0</v>
      </c>
      <c r="P18" s="27">
        <f t="shared" si="2"/>
        <v>0</v>
      </c>
      <c r="Q18" s="27">
        <f t="shared" ref="Q18:R22" si="3">M18*3</f>
        <v>81</v>
      </c>
      <c r="R18" s="27">
        <f t="shared" si="3"/>
        <v>0</v>
      </c>
      <c r="S18" s="27">
        <f t="shared" ref="S18:T22" si="4">Q18*I18</f>
        <v>0</v>
      </c>
      <c r="T18" s="27">
        <f t="shared" si="4"/>
        <v>0</v>
      </c>
      <c r="U18" s="27">
        <f t="shared" ref="U18:U52" si="5">SUM(Q18:R18)</f>
        <v>81</v>
      </c>
      <c r="V18" s="27">
        <f t="shared" ref="V18:V52" si="6">SUM(S18:T18)</f>
        <v>0</v>
      </c>
      <c r="X18" s="33"/>
      <c r="Y18" s="33"/>
      <c r="Z18" s="24"/>
      <c r="AB18" s="33"/>
      <c r="AC18" s="33"/>
      <c r="AD18" s="24"/>
      <c r="AF18" s="22" t="s">
        <v>29</v>
      </c>
    </row>
    <row r="19" spans="1:32" ht="12.75" customHeight="1" x14ac:dyDescent="0.2">
      <c r="A19" s="34"/>
      <c r="B19" s="35"/>
      <c r="C19" s="20" t="s">
        <v>33</v>
      </c>
      <c r="D19" s="33"/>
      <c r="E19" s="33"/>
      <c r="F19" s="22">
        <v>1</v>
      </c>
      <c r="G19" s="22" t="s">
        <v>32</v>
      </c>
      <c r="H19" s="22">
        <v>2</v>
      </c>
      <c r="I19" s="24"/>
      <c r="J19" s="30"/>
      <c r="K19" s="26"/>
      <c r="L19" s="60"/>
      <c r="M19" s="27">
        <f t="shared" si="0"/>
        <v>13.5</v>
      </c>
      <c r="N19" s="27">
        <f t="shared" si="1"/>
        <v>0</v>
      </c>
      <c r="O19" s="27">
        <f t="shared" si="2"/>
        <v>0</v>
      </c>
      <c r="P19" s="27">
        <f t="shared" si="2"/>
        <v>0</v>
      </c>
      <c r="Q19" s="27">
        <f t="shared" si="3"/>
        <v>40.5</v>
      </c>
      <c r="R19" s="27">
        <f t="shared" si="3"/>
        <v>0</v>
      </c>
      <c r="S19" s="27">
        <f t="shared" si="4"/>
        <v>0</v>
      </c>
      <c r="T19" s="27">
        <f t="shared" si="4"/>
        <v>0</v>
      </c>
      <c r="U19" s="27">
        <f t="shared" si="5"/>
        <v>40.5</v>
      </c>
      <c r="V19" s="27">
        <f t="shared" si="6"/>
        <v>0</v>
      </c>
      <c r="X19" s="33"/>
      <c r="Y19" s="33"/>
      <c r="Z19" s="24"/>
      <c r="AB19" s="33"/>
      <c r="AC19" s="33"/>
      <c r="AD19" s="24"/>
      <c r="AF19" s="22" t="s">
        <v>65</v>
      </c>
    </row>
    <row r="20" spans="1:32" ht="29.25" customHeight="1" x14ac:dyDescent="0.2">
      <c r="A20" s="34"/>
      <c r="B20" s="35"/>
      <c r="C20" s="38" t="s">
        <v>34</v>
      </c>
      <c r="D20" s="33"/>
      <c r="E20" s="33"/>
      <c r="F20" s="22">
        <v>2</v>
      </c>
      <c r="G20" s="22" t="s">
        <v>32</v>
      </c>
      <c r="H20" s="22">
        <v>2</v>
      </c>
      <c r="I20" s="24"/>
      <c r="J20" s="30"/>
      <c r="K20" s="26"/>
      <c r="L20" s="60"/>
      <c r="M20" s="27">
        <f>F20*$K$17/H20</f>
        <v>27</v>
      </c>
      <c r="N20" s="27">
        <f t="shared" si="1"/>
        <v>0</v>
      </c>
      <c r="O20" s="27">
        <f t="shared" si="2"/>
        <v>0</v>
      </c>
      <c r="P20" s="27">
        <f t="shared" si="2"/>
        <v>0</v>
      </c>
      <c r="Q20" s="27">
        <f>M20*3</f>
        <v>81</v>
      </c>
      <c r="R20" s="27">
        <f t="shared" si="3"/>
        <v>0</v>
      </c>
      <c r="S20" s="27">
        <f t="shared" si="4"/>
        <v>0</v>
      </c>
      <c r="T20" s="27">
        <f t="shared" si="4"/>
        <v>0</v>
      </c>
      <c r="U20" s="27">
        <f t="shared" si="5"/>
        <v>81</v>
      </c>
      <c r="V20" s="27">
        <f t="shared" si="6"/>
        <v>0</v>
      </c>
      <c r="X20" s="33"/>
      <c r="Y20" s="33"/>
      <c r="Z20" s="24"/>
      <c r="AB20" s="33"/>
      <c r="AC20" s="33"/>
      <c r="AD20" s="24"/>
      <c r="AF20" s="22" t="s">
        <v>65</v>
      </c>
    </row>
    <row r="21" spans="1:32" ht="12.75" customHeight="1" x14ac:dyDescent="0.2">
      <c r="A21" s="34"/>
      <c r="B21" s="35"/>
      <c r="C21" s="20" t="s">
        <v>35</v>
      </c>
      <c r="D21" s="33"/>
      <c r="E21" s="33"/>
      <c r="F21" s="22">
        <v>1</v>
      </c>
      <c r="G21" s="22" t="s">
        <v>32</v>
      </c>
      <c r="H21" s="22">
        <v>2</v>
      </c>
      <c r="I21" s="24"/>
      <c r="J21" s="30"/>
      <c r="K21" s="26"/>
      <c r="L21" s="60"/>
      <c r="M21" s="27">
        <f t="shared" si="0"/>
        <v>13.5</v>
      </c>
      <c r="N21" s="27">
        <f t="shared" si="1"/>
        <v>0</v>
      </c>
      <c r="O21" s="27">
        <f t="shared" si="2"/>
        <v>0</v>
      </c>
      <c r="P21" s="27">
        <f t="shared" si="2"/>
        <v>0</v>
      </c>
      <c r="Q21" s="27">
        <f t="shared" si="3"/>
        <v>40.5</v>
      </c>
      <c r="R21" s="27">
        <f t="shared" si="3"/>
        <v>0</v>
      </c>
      <c r="S21" s="27">
        <f t="shared" si="4"/>
        <v>0</v>
      </c>
      <c r="T21" s="27">
        <f t="shared" si="4"/>
        <v>0</v>
      </c>
      <c r="U21" s="27">
        <f t="shared" si="5"/>
        <v>40.5</v>
      </c>
      <c r="V21" s="27">
        <f t="shared" si="6"/>
        <v>0</v>
      </c>
      <c r="X21" s="33"/>
      <c r="Y21" s="33"/>
      <c r="Z21" s="24"/>
      <c r="AB21" s="33"/>
      <c r="AC21" s="33"/>
      <c r="AD21" s="24"/>
      <c r="AF21" s="22" t="s">
        <v>29</v>
      </c>
    </row>
    <row r="22" spans="1:32" ht="12.75" customHeight="1" x14ac:dyDescent="0.2">
      <c r="A22" s="34"/>
      <c r="B22" s="35"/>
      <c r="C22" s="20" t="s">
        <v>38</v>
      </c>
      <c r="D22" s="33"/>
      <c r="E22" s="33"/>
      <c r="F22" s="22">
        <v>1</v>
      </c>
      <c r="G22" s="22" t="s">
        <v>37</v>
      </c>
      <c r="H22" s="22">
        <v>1</v>
      </c>
      <c r="I22" s="24"/>
      <c r="J22" s="30"/>
      <c r="K22" s="58"/>
      <c r="L22" s="61"/>
      <c r="M22" s="27">
        <v>12</v>
      </c>
      <c r="N22" s="27">
        <f t="shared" si="1"/>
        <v>0</v>
      </c>
      <c r="O22" s="27">
        <f t="shared" si="2"/>
        <v>0</v>
      </c>
      <c r="P22" s="27">
        <f t="shared" si="2"/>
        <v>0</v>
      </c>
      <c r="Q22" s="27">
        <f t="shared" si="3"/>
        <v>36</v>
      </c>
      <c r="R22" s="27">
        <f t="shared" si="3"/>
        <v>0</v>
      </c>
      <c r="S22" s="27">
        <f t="shared" si="4"/>
        <v>0</v>
      </c>
      <c r="T22" s="27">
        <f t="shared" si="4"/>
        <v>0</v>
      </c>
      <c r="U22" s="27">
        <f t="shared" si="5"/>
        <v>36</v>
      </c>
      <c r="V22" s="27">
        <f t="shared" si="6"/>
        <v>0</v>
      </c>
      <c r="X22" s="33"/>
      <c r="Y22" s="33"/>
      <c r="Z22" s="24"/>
      <c r="AB22" s="33"/>
      <c r="AC22" s="33"/>
      <c r="AD22" s="24"/>
      <c r="AF22" s="22" t="s">
        <v>29</v>
      </c>
    </row>
    <row r="23" spans="1:32" ht="12.75" customHeight="1" x14ac:dyDescent="0.2">
      <c r="A23" s="34"/>
      <c r="B23" s="32" t="s">
        <v>39</v>
      </c>
      <c r="C23" s="20" t="s">
        <v>27</v>
      </c>
      <c r="D23" s="20" t="s">
        <v>28</v>
      </c>
      <c r="E23" s="33"/>
      <c r="F23" s="22">
        <v>6</v>
      </c>
      <c r="G23" s="22" t="s">
        <v>30</v>
      </c>
      <c r="H23" s="22">
        <v>1</v>
      </c>
      <c r="I23" s="30"/>
      <c r="J23" s="24"/>
      <c r="K23" s="40"/>
      <c r="L23" s="59">
        <v>17</v>
      </c>
      <c r="M23" s="27">
        <f>F23*$K$23/H23</f>
        <v>0</v>
      </c>
      <c r="N23" s="27">
        <f>F23*$L$23/H23</f>
        <v>102</v>
      </c>
      <c r="O23" s="27">
        <f>M23*I23</f>
        <v>0</v>
      </c>
      <c r="P23" s="27">
        <f>N23*J23</f>
        <v>0</v>
      </c>
      <c r="Q23" s="27">
        <f>M23*3</f>
        <v>0</v>
      </c>
      <c r="R23" s="27">
        <f>N23*3</f>
        <v>306</v>
      </c>
      <c r="S23" s="27">
        <f>Q23*I23</f>
        <v>0</v>
      </c>
      <c r="T23" s="27">
        <f>R23*J23</f>
        <v>0</v>
      </c>
      <c r="U23" s="27">
        <f t="shared" si="5"/>
        <v>306</v>
      </c>
      <c r="V23" s="27">
        <f t="shared" si="6"/>
        <v>0</v>
      </c>
      <c r="X23" s="33"/>
      <c r="Y23" s="33"/>
      <c r="Z23" s="24"/>
      <c r="AB23" s="33"/>
      <c r="AC23" s="33"/>
      <c r="AD23" s="24"/>
      <c r="AF23" s="22" t="s">
        <v>40</v>
      </c>
    </row>
    <row r="24" spans="1:32" ht="12.75" customHeight="1" x14ac:dyDescent="0.2">
      <c r="A24" s="34"/>
      <c r="B24" s="35"/>
      <c r="C24" s="20" t="s">
        <v>31</v>
      </c>
      <c r="D24" s="33"/>
      <c r="E24" s="33"/>
      <c r="F24" s="22">
        <v>3</v>
      </c>
      <c r="G24" s="22" t="s">
        <v>32</v>
      </c>
      <c r="H24" s="22">
        <v>2</v>
      </c>
      <c r="I24" s="30"/>
      <c r="J24" s="24"/>
      <c r="K24" s="26"/>
      <c r="L24" s="60"/>
      <c r="M24" s="27">
        <f t="shared" ref="M24:M27" si="7">F24*$K$23/H24</f>
        <v>0</v>
      </c>
      <c r="N24" s="27">
        <f t="shared" ref="N24:N26" si="8">F24*$L$23/H24</f>
        <v>25.5</v>
      </c>
      <c r="O24" s="27">
        <f t="shared" ref="O24:P27" si="9">M24*I24</f>
        <v>0</v>
      </c>
      <c r="P24" s="27">
        <f t="shared" si="9"/>
        <v>0</v>
      </c>
      <c r="Q24" s="27">
        <f t="shared" ref="Q24:R27" si="10">M24*3</f>
        <v>0</v>
      </c>
      <c r="R24" s="27">
        <f t="shared" si="10"/>
        <v>76.5</v>
      </c>
      <c r="S24" s="27">
        <f t="shared" ref="S24:T27" si="11">Q24*I24</f>
        <v>0</v>
      </c>
      <c r="T24" s="27">
        <f t="shared" si="11"/>
        <v>0</v>
      </c>
      <c r="U24" s="27">
        <f t="shared" si="5"/>
        <v>76.5</v>
      </c>
      <c r="V24" s="27">
        <f t="shared" si="6"/>
        <v>0</v>
      </c>
      <c r="X24" s="33"/>
      <c r="Y24" s="33"/>
      <c r="Z24" s="24"/>
      <c r="AB24" s="33"/>
      <c r="AC24" s="33"/>
      <c r="AD24" s="24"/>
      <c r="AF24" s="22" t="s">
        <v>40</v>
      </c>
    </row>
    <row r="25" spans="1:32" ht="12.75" customHeight="1" x14ac:dyDescent="0.2">
      <c r="A25" s="34"/>
      <c r="B25" s="35"/>
      <c r="C25" s="20" t="s">
        <v>33</v>
      </c>
      <c r="D25" s="33"/>
      <c r="E25" s="33"/>
      <c r="F25" s="22">
        <v>2</v>
      </c>
      <c r="G25" s="22" t="s">
        <v>32</v>
      </c>
      <c r="H25" s="22">
        <v>2</v>
      </c>
      <c r="I25" s="30"/>
      <c r="J25" s="24"/>
      <c r="K25" s="26"/>
      <c r="L25" s="60"/>
      <c r="M25" s="27">
        <f t="shared" si="7"/>
        <v>0</v>
      </c>
      <c r="N25" s="27">
        <f t="shared" si="8"/>
        <v>17</v>
      </c>
      <c r="O25" s="27">
        <f t="shared" si="9"/>
        <v>0</v>
      </c>
      <c r="P25" s="27">
        <f t="shared" si="9"/>
        <v>0</v>
      </c>
      <c r="Q25" s="27">
        <f t="shared" si="10"/>
        <v>0</v>
      </c>
      <c r="R25" s="27">
        <f t="shared" si="10"/>
        <v>51</v>
      </c>
      <c r="S25" s="27">
        <f t="shared" si="11"/>
        <v>0</v>
      </c>
      <c r="T25" s="27">
        <f t="shared" si="11"/>
        <v>0</v>
      </c>
      <c r="U25" s="27">
        <f t="shared" si="5"/>
        <v>51</v>
      </c>
      <c r="V25" s="27">
        <f t="shared" si="6"/>
        <v>0</v>
      </c>
      <c r="X25" s="33"/>
      <c r="Y25" s="33"/>
      <c r="Z25" s="24"/>
      <c r="AB25" s="33"/>
      <c r="AC25" s="33"/>
      <c r="AD25" s="24"/>
      <c r="AF25" s="22" t="s">
        <v>40</v>
      </c>
    </row>
    <row r="26" spans="1:32" ht="12.75" customHeight="1" x14ac:dyDescent="0.2">
      <c r="A26" s="34"/>
      <c r="B26" s="35"/>
      <c r="C26" s="20" t="s">
        <v>35</v>
      </c>
      <c r="D26" s="33"/>
      <c r="E26" s="33"/>
      <c r="F26" s="22">
        <v>1</v>
      </c>
      <c r="G26" s="22" t="s">
        <v>32</v>
      </c>
      <c r="H26" s="22">
        <v>2</v>
      </c>
      <c r="I26" s="30"/>
      <c r="J26" s="24"/>
      <c r="K26" s="26"/>
      <c r="L26" s="60"/>
      <c r="M26" s="27">
        <f t="shared" si="7"/>
        <v>0</v>
      </c>
      <c r="N26" s="27">
        <f t="shared" si="8"/>
        <v>8.5</v>
      </c>
      <c r="O26" s="27">
        <f t="shared" si="9"/>
        <v>0</v>
      </c>
      <c r="P26" s="27">
        <f t="shared" si="9"/>
        <v>0</v>
      </c>
      <c r="Q26" s="27">
        <f t="shared" si="10"/>
        <v>0</v>
      </c>
      <c r="R26" s="27">
        <f t="shared" si="10"/>
        <v>25.5</v>
      </c>
      <c r="S26" s="27">
        <f t="shared" si="11"/>
        <v>0</v>
      </c>
      <c r="T26" s="27">
        <f t="shared" si="11"/>
        <v>0</v>
      </c>
      <c r="U26" s="27">
        <f t="shared" si="5"/>
        <v>25.5</v>
      </c>
      <c r="V26" s="27">
        <f t="shared" si="6"/>
        <v>0</v>
      </c>
      <c r="X26" s="33"/>
      <c r="Y26" s="33"/>
      <c r="Z26" s="24"/>
      <c r="AB26" s="33"/>
      <c r="AC26" s="33"/>
      <c r="AD26" s="24"/>
      <c r="AF26" s="22" t="s">
        <v>40</v>
      </c>
    </row>
    <row r="27" spans="1:32" ht="12.75" customHeight="1" x14ac:dyDescent="0.2">
      <c r="A27" s="34"/>
      <c r="B27" s="35"/>
      <c r="C27" s="20" t="s">
        <v>38</v>
      </c>
      <c r="D27" s="33"/>
      <c r="E27" s="33"/>
      <c r="F27" s="22">
        <v>1</v>
      </c>
      <c r="G27" s="22" t="s">
        <v>37</v>
      </c>
      <c r="H27" s="22">
        <v>1</v>
      </c>
      <c r="I27" s="30"/>
      <c r="J27" s="24"/>
      <c r="K27" s="58"/>
      <c r="L27" s="61"/>
      <c r="M27" s="27">
        <f t="shared" si="7"/>
        <v>0</v>
      </c>
      <c r="N27" s="27">
        <v>10</v>
      </c>
      <c r="O27" s="27">
        <f t="shared" si="9"/>
        <v>0</v>
      </c>
      <c r="P27" s="27">
        <f t="shared" si="9"/>
        <v>0</v>
      </c>
      <c r="Q27" s="27">
        <f t="shared" si="10"/>
        <v>0</v>
      </c>
      <c r="R27" s="27">
        <f t="shared" si="10"/>
        <v>30</v>
      </c>
      <c r="S27" s="27">
        <f t="shared" si="11"/>
        <v>0</v>
      </c>
      <c r="T27" s="27">
        <f t="shared" si="11"/>
        <v>0</v>
      </c>
      <c r="U27" s="27">
        <f t="shared" si="5"/>
        <v>30</v>
      </c>
      <c r="V27" s="27">
        <f t="shared" si="6"/>
        <v>0</v>
      </c>
      <c r="X27" s="33"/>
      <c r="Y27" s="33"/>
      <c r="Z27" s="24"/>
      <c r="AB27" s="33"/>
      <c r="AC27" s="33"/>
      <c r="AD27" s="24"/>
      <c r="AF27" s="22" t="s">
        <v>40</v>
      </c>
    </row>
    <row r="28" spans="1:32" ht="12.75" customHeight="1" x14ac:dyDescent="0.2">
      <c r="A28" s="34"/>
      <c r="B28" s="32" t="s">
        <v>41</v>
      </c>
      <c r="C28" s="20" t="s">
        <v>42</v>
      </c>
      <c r="D28" s="33"/>
      <c r="E28" s="33"/>
      <c r="F28" s="22">
        <v>5</v>
      </c>
      <c r="G28" s="22" t="s">
        <v>30</v>
      </c>
      <c r="H28" s="22">
        <v>1</v>
      </c>
      <c r="I28" s="30"/>
      <c r="J28" s="24"/>
      <c r="K28" s="40"/>
      <c r="L28" s="59">
        <v>2</v>
      </c>
      <c r="M28" s="27">
        <f>F28*$K$28/H28</f>
        <v>0</v>
      </c>
      <c r="N28" s="27">
        <f>F28*$L$28/H28</f>
        <v>10</v>
      </c>
      <c r="O28" s="27">
        <f>M28*I28</f>
        <v>0</v>
      </c>
      <c r="P28" s="27">
        <f>N28*J28</f>
        <v>0</v>
      </c>
      <c r="Q28" s="27">
        <f>M28*3</f>
        <v>0</v>
      </c>
      <c r="R28" s="27">
        <f>N28*3</f>
        <v>30</v>
      </c>
      <c r="S28" s="27">
        <f>Q28*I28</f>
        <v>0</v>
      </c>
      <c r="T28" s="27">
        <f>R28*J28</f>
        <v>0</v>
      </c>
      <c r="U28" s="27">
        <f t="shared" si="5"/>
        <v>30</v>
      </c>
      <c r="V28" s="27">
        <f t="shared" si="6"/>
        <v>0</v>
      </c>
      <c r="X28" s="33"/>
      <c r="Y28" s="33"/>
      <c r="Z28" s="24"/>
      <c r="AB28" s="33"/>
      <c r="AC28" s="33"/>
      <c r="AD28" s="24"/>
      <c r="AF28" s="22" t="s">
        <v>40</v>
      </c>
    </row>
    <row r="29" spans="1:32" ht="12.75" customHeight="1" x14ac:dyDescent="0.2">
      <c r="A29" s="34"/>
      <c r="B29" s="35"/>
      <c r="C29" s="20" t="s">
        <v>35</v>
      </c>
      <c r="D29" s="33"/>
      <c r="E29" s="33"/>
      <c r="F29" s="22">
        <v>1</v>
      </c>
      <c r="G29" s="22" t="s">
        <v>30</v>
      </c>
      <c r="H29" s="22">
        <v>1</v>
      </c>
      <c r="I29" s="30"/>
      <c r="J29" s="24"/>
      <c r="K29" s="26"/>
      <c r="L29" s="60"/>
      <c r="M29" s="27">
        <f t="shared" ref="M29:M32" si="12">F29*$K$28/H29</f>
        <v>0</v>
      </c>
      <c r="N29" s="27">
        <f t="shared" ref="N29:N30" si="13">F29*$L$28/H29</f>
        <v>2</v>
      </c>
      <c r="O29" s="27">
        <f t="shared" ref="O29:P32" si="14">M29*I29</f>
        <v>0</v>
      </c>
      <c r="P29" s="27">
        <f t="shared" si="14"/>
        <v>0</v>
      </c>
      <c r="Q29" s="27">
        <f t="shared" ref="Q29:R32" si="15">M29*3</f>
        <v>0</v>
      </c>
      <c r="R29" s="27">
        <f t="shared" si="15"/>
        <v>6</v>
      </c>
      <c r="S29" s="27">
        <f t="shared" ref="S29:T32" si="16">Q29*I29</f>
        <v>0</v>
      </c>
      <c r="T29" s="27">
        <f t="shared" si="16"/>
        <v>0</v>
      </c>
      <c r="U29" s="27">
        <f t="shared" si="5"/>
        <v>6</v>
      </c>
      <c r="V29" s="27">
        <f t="shared" si="6"/>
        <v>0</v>
      </c>
      <c r="X29" s="33"/>
      <c r="Y29" s="33"/>
      <c r="Z29" s="24"/>
      <c r="AB29" s="33"/>
      <c r="AC29" s="33"/>
      <c r="AD29" s="24"/>
      <c r="AF29" s="22" t="s">
        <v>40</v>
      </c>
    </row>
    <row r="30" spans="1:32" ht="12.75" customHeight="1" x14ac:dyDescent="0.2">
      <c r="A30" s="34"/>
      <c r="B30" s="35"/>
      <c r="C30" s="20" t="s">
        <v>43</v>
      </c>
      <c r="D30" s="33"/>
      <c r="E30" s="33"/>
      <c r="F30" s="22">
        <v>1</v>
      </c>
      <c r="G30" s="22" t="s">
        <v>32</v>
      </c>
      <c r="H30" s="22">
        <v>2</v>
      </c>
      <c r="I30" s="30"/>
      <c r="J30" s="24"/>
      <c r="K30" s="26"/>
      <c r="L30" s="60"/>
      <c r="M30" s="27">
        <f t="shared" si="12"/>
        <v>0</v>
      </c>
      <c r="N30" s="27">
        <f t="shared" si="13"/>
        <v>1</v>
      </c>
      <c r="O30" s="27">
        <f t="shared" si="14"/>
        <v>0</v>
      </c>
      <c r="P30" s="27">
        <f t="shared" si="14"/>
        <v>0</v>
      </c>
      <c r="Q30" s="27">
        <f t="shared" si="15"/>
        <v>0</v>
      </c>
      <c r="R30" s="27">
        <f t="shared" si="15"/>
        <v>3</v>
      </c>
      <c r="S30" s="27">
        <f t="shared" si="16"/>
        <v>0</v>
      </c>
      <c r="T30" s="27">
        <f t="shared" si="16"/>
        <v>0</v>
      </c>
      <c r="U30" s="27">
        <f t="shared" si="5"/>
        <v>3</v>
      </c>
      <c r="V30" s="27">
        <f t="shared" si="6"/>
        <v>0</v>
      </c>
      <c r="X30" s="33"/>
      <c r="Y30" s="33"/>
      <c r="Z30" s="24"/>
      <c r="AB30" s="33"/>
      <c r="AC30" s="33"/>
      <c r="AD30" s="24"/>
      <c r="AF30" s="22" t="s">
        <v>40</v>
      </c>
    </row>
    <row r="31" spans="1:32" ht="13.5" customHeight="1" x14ac:dyDescent="0.2">
      <c r="A31" s="34"/>
      <c r="B31" s="35"/>
      <c r="C31" s="20" t="s">
        <v>36</v>
      </c>
      <c r="D31" s="33"/>
      <c r="E31" s="33"/>
      <c r="F31" s="22">
        <v>1</v>
      </c>
      <c r="G31" s="22" t="s">
        <v>37</v>
      </c>
      <c r="H31" s="22">
        <v>1</v>
      </c>
      <c r="I31" s="30"/>
      <c r="J31" s="24"/>
      <c r="K31" s="37"/>
      <c r="L31" s="60"/>
      <c r="M31" s="27">
        <f t="shared" si="12"/>
        <v>0</v>
      </c>
      <c r="N31" s="27">
        <v>1</v>
      </c>
      <c r="O31" s="27">
        <f t="shared" si="14"/>
        <v>0</v>
      </c>
      <c r="P31" s="27">
        <f t="shared" si="14"/>
        <v>0</v>
      </c>
      <c r="Q31" s="27">
        <f t="shared" si="15"/>
        <v>0</v>
      </c>
      <c r="R31" s="27">
        <f t="shared" si="15"/>
        <v>3</v>
      </c>
      <c r="S31" s="27">
        <f t="shared" si="16"/>
        <v>0</v>
      </c>
      <c r="T31" s="27">
        <f t="shared" si="16"/>
        <v>0</v>
      </c>
      <c r="U31" s="27">
        <f t="shared" si="5"/>
        <v>3</v>
      </c>
      <c r="V31" s="27">
        <f t="shared" si="6"/>
        <v>0</v>
      </c>
      <c r="X31" s="33"/>
      <c r="Y31" s="33"/>
      <c r="Z31" s="24"/>
      <c r="AB31" s="33"/>
      <c r="AC31" s="33"/>
      <c r="AD31" s="24"/>
      <c r="AF31" s="22" t="s">
        <v>40</v>
      </c>
    </row>
    <row r="32" spans="1:32" ht="12.75" customHeight="1" x14ac:dyDescent="0.2">
      <c r="A32" s="34"/>
      <c r="B32" s="35"/>
      <c r="C32" s="20" t="s">
        <v>38</v>
      </c>
      <c r="D32" s="33"/>
      <c r="E32" s="33"/>
      <c r="F32" s="22">
        <v>1</v>
      </c>
      <c r="G32" s="22" t="s">
        <v>37</v>
      </c>
      <c r="H32" s="22">
        <v>1</v>
      </c>
      <c r="I32" s="30"/>
      <c r="J32" s="24"/>
      <c r="K32" s="58"/>
      <c r="L32" s="61"/>
      <c r="M32" s="27">
        <f t="shared" si="12"/>
        <v>0</v>
      </c>
      <c r="N32" s="27">
        <v>1</v>
      </c>
      <c r="O32" s="27">
        <f t="shared" si="14"/>
        <v>0</v>
      </c>
      <c r="P32" s="27">
        <f t="shared" si="14"/>
        <v>0</v>
      </c>
      <c r="Q32" s="27">
        <f t="shared" si="15"/>
        <v>0</v>
      </c>
      <c r="R32" s="27">
        <f t="shared" si="15"/>
        <v>3</v>
      </c>
      <c r="S32" s="27">
        <f t="shared" si="16"/>
        <v>0</v>
      </c>
      <c r="T32" s="27">
        <f t="shared" si="16"/>
        <v>0</v>
      </c>
      <c r="U32" s="27">
        <f t="shared" si="5"/>
        <v>3</v>
      </c>
      <c r="V32" s="27">
        <f t="shared" si="6"/>
        <v>0</v>
      </c>
      <c r="X32" s="33"/>
      <c r="Y32" s="33"/>
      <c r="Z32" s="24"/>
      <c r="AB32" s="33"/>
      <c r="AC32" s="33"/>
      <c r="AD32" s="24"/>
      <c r="AF32" s="22" t="s">
        <v>40</v>
      </c>
    </row>
    <row r="33" spans="1:32" ht="12.75" customHeight="1" x14ac:dyDescent="0.2">
      <c r="A33" s="34"/>
      <c r="B33" s="19" t="s">
        <v>44</v>
      </c>
      <c r="C33" s="20" t="s">
        <v>27</v>
      </c>
      <c r="D33" s="20" t="s">
        <v>28</v>
      </c>
      <c r="E33" s="33"/>
      <c r="F33" s="22">
        <v>6</v>
      </c>
      <c r="G33" s="22" t="s">
        <v>30</v>
      </c>
      <c r="H33" s="22">
        <v>1</v>
      </c>
      <c r="I33" s="30"/>
      <c r="J33" s="24"/>
      <c r="K33" s="40"/>
      <c r="L33" s="59">
        <v>2</v>
      </c>
      <c r="M33" s="27">
        <f>F33*$K$33/H33</f>
        <v>0</v>
      </c>
      <c r="N33" s="27">
        <f>F33*$L$33/H33</f>
        <v>12</v>
      </c>
      <c r="O33" s="27">
        <f>M33*I33</f>
        <v>0</v>
      </c>
      <c r="P33" s="27">
        <f>N33*J33</f>
        <v>0</v>
      </c>
      <c r="Q33" s="27">
        <f>M33*3</f>
        <v>0</v>
      </c>
      <c r="R33" s="27">
        <f>N33*3</f>
        <v>36</v>
      </c>
      <c r="S33" s="27">
        <f>Q33*I33</f>
        <v>0</v>
      </c>
      <c r="T33" s="27">
        <f>R33*J33</f>
        <v>0</v>
      </c>
      <c r="U33" s="27">
        <f t="shared" si="5"/>
        <v>36</v>
      </c>
      <c r="V33" s="27">
        <f t="shared" si="6"/>
        <v>0</v>
      </c>
      <c r="X33" s="33"/>
      <c r="Y33" s="33"/>
      <c r="Z33" s="24"/>
      <c r="AB33" s="33"/>
      <c r="AC33" s="33"/>
      <c r="AD33" s="24"/>
      <c r="AF33" s="22" t="s">
        <v>40</v>
      </c>
    </row>
    <row r="34" spans="1:32" ht="12.75" customHeight="1" x14ac:dyDescent="0.2">
      <c r="A34" s="34"/>
      <c r="B34" s="28"/>
      <c r="C34" s="20" t="s">
        <v>46</v>
      </c>
      <c r="D34" s="33"/>
      <c r="E34" s="33"/>
      <c r="F34" s="22">
        <v>6</v>
      </c>
      <c r="G34" s="22" t="s">
        <v>30</v>
      </c>
      <c r="H34" s="22">
        <v>1</v>
      </c>
      <c r="I34" s="30"/>
      <c r="J34" s="24"/>
      <c r="K34" s="26"/>
      <c r="L34" s="60"/>
      <c r="M34" s="27">
        <f t="shared" ref="M34:M36" si="17">F34*$K$33/H34</f>
        <v>0</v>
      </c>
      <c r="N34" s="27">
        <f t="shared" ref="N34:N36" si="18">F34*$L$33/H34</f>
        <v>12</v>
      </c>
      <c r="O34" s="27">
        <f t="shared" ref="O34:P36" si="19">M34*I34</f>
        <v>0</v>
      </c>
      <c r="P34" s="27">
        <f t="shared" si="19"/>
        <v>0</v>
      </c>
      <c r="Q34" s="27">
        <f t="shared" ref="Q34:R36" si="20">M34*3</f>
        <v>0</v>
      </c>
      <c r="R34" s="27">
        <f t="shared" si="20"/>
        <v>36</v>
      </c>
      <c r="S34" s="27">
        <f t="shared" ref="S34:T36" si="21">Q34*I34</f>
        <v>0</v>
      </c>
      <c r="T34" s="27">
        <f t="shared" si="21"/>
        <v>0</v>
      </c>
      <c r="U34" s="27">
        <f t="shared" si="5"/>
        <v>36</v>
      </c>
      <c r="V34" s="27">
        <f t="shared" si="6"/>
        <v>0</v>
      </c>
      <c r="X34" s="33"/>
      <c r="Y34" s="33"/>
      <c r="Z34" s="24"/>
      <c r="AB34" s="33"/>
      <c r="AC34" s="33"/>
      <c r="AD34" s="24"/>
      <c r="AF34" s="22" t="s">
        <v>45</v>
      </c>
    </row>
    <row r="35" spans="1:32" ht="25.5" x14ac:dyDescent="0.2">
      <c r="A35" s="34"/>
      <c r="B35" s="28"/>
      <c r="C35" s="38" t="s">
        <v>47</v>
      </c>
      <c r="D35" s="33"/>
      <c r="E35" s="33"/>
      <c r="F35" s="22">
        <v>6</v>
      </c>
      <c r="G35" s="22" t="s">
        <v>30</v>
      </c>
      <c r="H35" s="22">
        <v>1</v>
      </c>
      <c r="I35" s="30"/>
      <c r="J35" s="24"/>
      <c r="K35" s="26"/>
      <c r="L35" s="60"/>
      <c r="M35" s="27">
        <f t="shared" si="17"/>
        <v>0</v>
      </c>
      <c r="N35" s="27">
        <f t="shared" si="18"/>
        <v>12</v>
      </c>
      <c r="O35" s="27">
        <f t="shared" si="19"/>
        <v>0</v>
      </c>
      <c r="P35" s="27">
        <f t="shared" si="19"/>
        <v>0</v>
      </c>
      <c r="Q35" s="27">
        <f t="shared" si="20"/>
        <v>0</v>
      </c>
      <c r="R35" s="27">
        <f t="shared" si="20"/>
        <v>36</v>
      </c>
      <c r="S35" s="27">
        <f t="shared" si="21"/>
        <v>0</v>
      </c>
      <c r="T35" s="27">
        <f t="shared" si="21"/>
        <v>0</v>
      </c>
      <c r="U35" s="27">
        <f t="shared" si="5"/>
        <v>36</v>
      </c>
      <c r="V35" s="27">
        <f t="shared" si="6"/>
        <v>0</v>
      </c>
      <c r="X35" s="33"/>
      <c r="Y35" s="33"/>
      <c r="Z35" s="24"/>
      <c r="AB35" s="33"/>
      <c r="AC35" s="33"/>
      <c r="AD35" s="24"/>
      <c r="AF35" s="22" t="s">
        <v>45</v>
      </c>
    </row>
    <row r="36" spans="1:32" ht="12.75" customHeight="1" x14ac:dyDescent="0.2">
      <c r="A36" s="34"/>
      <c r="B36" s="62"/>
      <c r="C36" s="20" t="s">
        <v>48</v>
      </c>
      <c r="D36" s="33"/>
      <c r="E36" s="33"/>
      <c r="F36" s="22">
        <v>2</v>
      </c>
      <c r="G36" s="22" t="s">
        <v>32</v>
      </c>
      <c r="H36" s="22">
        <v>2</v>
      </c>
      <c r="I36" s="30"/>
      <c r="J36" s="24"/>
      <c r="K36" s="58"/>
      <c r="L36" s="61"/>
      <c r="M36" s="27">
        <f t="shared" si="17"/>
        <v>0</v>
      </c>
      <c r="N36" s="27">
        <f t="shared" si="18"/>
        <v>2</v>
      </c>
      <c r="O36" s="27">
        <f t="shared" si="19"/>
        <v>0</v>
      </c>
      <c r="P36" s="27">
        <f t="shared" si="19"/>
        <v>0</v>
      </c>
      <c r="Q36" s="27">
        <f t="shared" si="20"/>
        <v>0</v>
      </c>
      <c r="R36" s="27">
        <f t="shared" si="20"/>
        <v>6</v>
      </c>
      <c r="S36" s="27">
        <f t="shared" si="21"/>
        <v>0</v>
      </c>
      <c r="T36" s="27">
        <f t="shared" si="21"/>
        <v>0</v>
      </c>
      <c r="U36" s="27">
        <f t="shared" si="5"/>
        <v>6</v>
      </c>
      <c r="V36" s="27">
        <f t="shared" si="6"/>
        <v>0</v>
      </c>
      <c r="X36" s="33"/>
      <c r="Y36" s="33"/>
      <c r="Z36" s="24"/>
      <c r="AB36" s="33"/>
      <c r="AC36" s="33"/>
      <c r="AD36" s="24"/>
      <c r="AF36" s="22" t="s">
        <v>40</v>
      </c>
    </row>
    <row r="37" spans="1:32" ht="12.75" customHeight="1" x14ac:dyDescent="0.2">
      <c r="A37" s="34"/>
      <c r="B37" s="19" t="s">
        <v>49</v>
      </c>
      <c r="C37" s="20" t="s">
        <v>27</v>
      </c>
      <c r="D37" s="20" t="s">
        <v>28</v>
      </c>
      <c r="E37" s="33"/>
      <c r="F37" s="22">
        <v>3</v>
      </c>
      <c r="G37" s="22" t="s">
        <v>30</v>
      </c>
      <c r="H37" s="22">
        <v>1</v>
      </c>
      <c r="I37" s="24"/>
      <c r="J37" s="30"/>
      <c r="K37" s="40">
        <v>23</v>
      </c>
      <c r="L37" s="59"/>
      <c r="M37" s="27">
        <f>F37*$K$37/H37</f>
        <v>69</v>
      </c>
      <c r="N37" s="27">
        <f>F37*$L$37/H37</f>
        <v>0</v>
      </c>
      <c r="O37" s="27">
        <f t="shared" ref="O37:P42" si="22">M37*I37</f>
        <v>0</v>
      </c>
      <c r="P37" s="27">
        <f t="shared" si="22"/>
        <v>0</v>
      </c>
      <c r="Q37" s="27">
        <f t="shared" ref="Q37:R42" si="23">M37*3</f>
        <v>207</v>
      </c>
      <c r="R37" s="27">
        <f t="shared" si="23"/>
        <v>0</v>
      </c>
      <c r="S37" s="27">
        <f t="shared" ref="S37:T42" si="24">Q37*I37</f>
        <v>0</v>
      </c>
      <c r="T37" s="27">
        <f t="shared" si="24"/>
        <v>0</v>
      </c>
      <c r="U37" s="27">
        <f t="shared" si="5"/>
        <v>207</v>
      </c>
      <c r="V37" s="27">
        <f t="shared" si="6"/>
        <v>0</v>
      </c>
      <c r="X37" s="33"/>
      <c r="Y37" s="33"/>
      <c r="Z37" s="24"/>
      <c r="AB37" s="33"/>
      <c r="AC37" s="33"/>
      <c r="AD37" s="24"/>
      <c r="AF37" s="22" t="s">
        <v>29</v>
      </c>
    </row>
    <row r="38" spans="1:32" ht="25.5" x14ac:dyDescent="0.2">
      <c r="A38" s="34"/>
      <c r="B38" s="62"/>
      <c r="C38" s="38" t="s">
        <v>50</v>
      </c>
      <c r="D38" s="33"/>
      <c r="E38" s="33"/>
      <c r="F38" s="22">
        <v>3</v>
      </c>
      <c r="G38" s="22" t="s">
        <v>30</v>
      </c>
      <c r="H38" s="22">
        <v>1</v>
      </c>
      <c r="I38" s="24"/>
      <c r="J38" s="30"/>
      <c r="K38" s="58"/>
      <c r="L38" s="61"/>
      <c r="M38" s="27">
        <f>F38*$K$37/H38</f>
        <v>69</v>
      </c>
      <c r="N38" s="27">
        <f>F38*$L$37/H38</f>
        <v>0</v>
      </c>
      <c r="O38" s="27">
        <f t="shared" si="22"/>
        <v>0</v>
      </c>
      <c r="P38" s="27">
        <f t="shared" si="22"/>
        <v>0</v>
      </c>
      <c r="Q38" s="27">
        <f t="shared" si="23"/>
        <v>207</v>
      </c>
      <c r="R38" s="27">
        <f t="shared" si="23"/>
        <v>0</v>
      </c>
      <c r="S38" s="27">
        <f t="shared" si="24"/>
        <v>0</v>
      </c>
      <c r="T38" s="27">
        <f t="shared" si="24"/>
        <v>0</v>
      </c>
      <c r="U38" s="27">
        <f t="shared" si="5"/>
        <v>207</v>
      </c>
      <c r="V38" s="27">
        <f t="shared" si="6"/>
        <v>0</v>
      </c>
      <c r="X38" s="33"/>
      <c r="Y38" s="33"/>
      <c r="Z38" s="24"/>
      <c r="AB38" s="33"/>
      <c r="AC38" s="33"/>
      <c r="AD38" s="24"/>
      <c r="AF38" s="22" t="s">
        <v>94</v>
      </c>
    </row>
    <row r="39" spans="1:32" ht="12.75" customHeight="1" x14ac:dyDescent="0.2">
      <c r="A39" s="34"/>
      <c r="B39" s="19" t="s">
        <v>51</v>
      </c>
      <c r="C39" s="20" t="s">
        <v>27</v>
      </c>
      <c r="D39" s="20" t="s">
        <v>28</v>
      </c>
      <c r="E39" s="33"/>
      <c r="F39" s="22">
        <v>3</v>
      </c>
      <c r="G39" s="22" t="s">
        <v>30</v>
      </c>
      <c r="H39" s="22">
        <v>1</v>
      </c>
      <c r="I39" s="30"/>
      <c r="J39" s="24"/>
      <c r="K39" s="40"/>
      <c r="L39" s="59">
        <v>1</v>
      </c>
      <c r="M39" s="27">
        <f>F39*$K$39/H39</f>
        <v>0</v>
      </c>
      <c r="N39" s="27">
        <f>F39*$L$39/H39</f>
        <v>3</v>
      </c>
      <c r="O39" s="27">
        <f t="shared" si="22"/>
        <v>0</v>
      </c>
      <c r="P39" s="27">
        <f t="shared" si="22"/>
        <v>0</v>
      </c>
      <c r="Q39" s="27">
        <f t="shared" si="23"/>
        <v>0</v>
      </c>
      <c r="R39" s="27">
        <f t="shared" si="23"/>
        <v>9</v>
      </c>
      <c r="S39" s="27">
        <f t="shared" si="24"/>
        <v>0</v>
      </c>
      <c r="T39" s="27">
        <f t="shared" si="24"/>
        <v>0</v>
      </c>
      <c r="U39" s="27">
        <f t="shared" si="5"/>
        <v>9</v>
      </c>
      <c r="V39" s="27">
        <f t="shared" si="6"/>
        <v>0</v>
      </c>
      <c r="X39" s="33"/>
      <c r="Y39" s="33"/>
      <c r="Z39" s="24"/>
      <c r="AB39" s="33"/>
      <c r="AC39" s="33"/>
      <c r="AD39" s="24"/>
      <c r="AF39" s="22" t="s">
        <v>40</v>
      </c>
    </row>
    <row r="40" spans="1:32" ht="25.5" x14ac:dyDescent="0.2">
      <c r="A40" s="55"/>
      <c r="B40" s="62"/>
      <c r="C40" s="38" t="s">
        <v>50</v>
      </c>
      <c r="D40" s="33"/>
      <c r="E40" s="33"/>
      <c r="F40" s="22">
        <v>3</v>
      </c>
      <c r="G40" s="22" t="s">
        <v>30</v>
      </c>
      <c r="H40" s="22">
        <v>1</v>
      </c>
      <c r="I40" s="30"/>
      <c r="J40" s="24"/>
      <c r="K40" s="58"/>
      <c r="L40" s="61"/>
      <c r="M40" s="27">
        <f>F40*$K$39/H40</f>
        <v>0</v>
      </c>
      <c r="N40" s="27">
        <f>F40*$L$39/H40</f>
        <v>3</v>
      </c>
      <c r="O40" s="27">
        <f t="shared" si="22"/>
        <v>0</v>
      </c>
      <c r="P40" s="27">
        <f t="shared" si="22"/>
        <v>0</v>
      </c>
      <c r="Q40" s="27">
        <f t="shared" si="23"/>
        <v>0</v>
      </c>
      <c r="R40" s="27">
        <f t="shared" si="23"/>
        <v>9</v>
      </c>
      <c r="S40" s="27">
        <f t="shared" si="24"/>
        <v>0</v>
      </c>
      <c r="T40" s="27">
        <f t="shared" si="24"/>
        <v>0</v>
      </c>
      <c r="U40" s="27">
        <f t="shared" si="5"/>
        <v>9</v>
      </c>
      <c r="V40" s="27">
        <f t="shared" si="6"/>
        <v>0</v>
      </c>
      <c r="X40" s="33"/>
      <c r="Y40" s="33"/>
      <c r="Z40" s="24"/>
      <c r="AB40" s="33"/>
      <c r="AC40" s="33"/>
      <c r="AD40" s="24"/>
      <c r="AF40" s="22" t="s">
        <v>40</v>
      </c>
    </row>
    <row r="41" spans="1:32" ht="12.75" customHeight="1" x14ac:dyDescent="0.2">
      <c r="A41" s="34" t="s">
        <v>72</v>
      </c>
      <c r="B41" s="35" t="s">
        <v>52</v>
      </c>
      <c r="C41" s="20" t="s">
        <v>27</v>
      </c>
      <c r="D41" s="33" t="s">
        <v>53</v>
      </c>
      <c r="E41" s="33"/>
      <c r="F41" s="22">
        <v>6</v>
      </c>
      <c r="G41" s="22" t="s">
        <v>30</v>
      </c>
      <c r="H41" s="22">
        <v>1</v>
      </c>
      <c r="I41" s="24"/>
      <c r="J41" s="30"/>
      <c r="K41" s="26">
        <v>5</v>
      </c>
      <c r="L41" s="60"/>
      <c r="M41" s="27">
        <f>F41*$K$41/H41</f>
        <v>30</v>
      </c>
      <c r="N41" s="27">
        <f>F41*$L$41/H41</f>
        <v>0</v>
      </c>
      <c r="O41" s="27">
        <f t="shared" si="22"/>
        <v>0</v>
      </c>
      <c r="P41" s="27">
        <f t="shared" si="22"/>
        <v>0</v>
      </c>
      <c r="Q41" s="27">
        <f t="shared" si="23"/>
        <v>90</v>
      </c>
      <c r="R41" s="27">
        <f t="shared" si="23"/>
        <v>0</v>
      </c>
      <c r="S41" s="27">
        <f t="shared" si="24"/>
        <v>0</v>
      </c>
      <c r="T41" s="27">
        <f t="shared" si="24"/>
        <v>0</v>
      </c>
      <c r="U41" s="27">
        <f t="shared" si="5"/>
        <v>90</v>
      </c>
      <c r="V41" s="27">
        <f t="shared" si="6"/>
        <v>0</v>
      </c>
      <c r="X41" s="33"/>
      <c r="Y41" s="33"/>
      <c r="Z41" s="24"/>
      <c r="AB41" s="33"/>
      <c r="AC41" s="33"/>
      <c r="AD41" s="24"/>
      <c r="AF41" s="22" t="s">
        <v>65</v>
      </c>
    </row>
    <row r="42" spans="1:32" ht="12.75" customHeight="1" x14ac:dyDescent="0.2">
      <c r="A42" s="34"/>
      <c r="B42" s="52"/>
      <c r="C42" s="20" t="s">
        <v>36</v>
      </c>
      <c r="D42" s="33"/>
      <c r="E42" s="33"/>
      <c r="F42" s="22">
        <v>2</v>
      </c>
      <c r="G42" s="22" t="s">
        <v>30</v>
      </c>
      <c r="H42" s="22">
        <v>1</v>
      </c>
      <c r="I42" s="24"/>
      <c r="J42" s="30"/>
      <c r="K42" s="37"/>
      <c r="L42" s="60"/>
      <c r="M42" s="27">
        <f>F42*$K$41/H42</f>
        <v>10</v>
      </c>
      <c r="N42" s="27">
        <f>F42*$L$41/H42</f>
        <v>0</v>
      </c>
      <c r="O42" s="27">
        <f t="shared" si="22"/>
        <v>0</v>
      </c>
      <c r="P42" s="27">
        <f t="shared" si="22"/>
        <v>0</v>
      </c>
      <c r="Q42" s="27">
        <f t="shared" si="23"/>
        <v>30</v>
      </c>
      <c r="R42" s="27">
        <f t="shared" si="23"/>
        <v>0</v>
      </c>
      <c r="S42" s="27">
        <f t="shared" si="24"/>
        <v>0</v>
      </c>
      <c r="T42" s="27">
        <f t="shared" si="24"/>
        <v>0</v>
      </c>
      <c r="U42" s="27">
        <f t="shared" si="5"/>
        <v>30</v>
      </c>
      <c r="V42" s="27">
        <f t="shared" si="6"/>
        <v>0</v>
      </c>
      <c r="X42" s="33"/>
      <c r="Y42" s="33"/>
      <c r="Z42" s="24"/>
      <c r="AB42" s="33"/>
      <c r="AC42" s="33"/>
      <c r="AD42" s="24"/>
      <c r="AF42" s="22" t="s">
        <v>45</v>
      </c>
    </row>
    <row r="43" spans="1:32" ht="12.75" customHeight="1" x14ac:dyDescent="0.2">
      <c r="A43" s="34"/>
      <c r="B43" s="53"/>
      <c r="C43" s="20" t="s">
        <v>54</v>
      </c>
      <c r="D43" s="33"/>
      <c r="E43" s="33"/>
      <c r="F43" s="22">
        <v>1</v>
      </c>
      <c r="G43" s="22" t="s">
        <v>37</v>
      </c>
      <c r="H43" s="22">
        <v>1</v>
      </c>
      <c r="I43" s="24"/>
      <c r="J43" s="30"/>
      <c r="K43" s="29"/>
      <c r="L43" s="36"/>
      <c r="M43" s="27">
        <v>1</v>
      </c>
      <c r="N43" s="27">
        <f t="shared" ref="N43" si="25">F43*$L$41/H43</f>
        <v>0</v>
      </c>
      <c r="O43" s="27">
        <f t="shared" ref="O43:P43" si="26">M43*I43</f>
        <v>0</v>
      </c>
      <c r="P43" s="27">
        <f t="shared" si="26"/>
        <v>0</v>
      </c>
      <c r="Q43" s="27">
        <f t="shared" ref="Q43:R43" si="27">M43*3</f>
        <v>3</v>
      </c>
      <c r="R43" s="27">
        <f t="shared" si="27"/>
        <v>0</v>
      </c>
      <c r="S43" s="27">
        <f t="shared" ref="S43:T43" si="28">Q43*I43</f>
        <v>0</v>
      </c>
      <c r="T43" s="27">
        <f t="shared" si="28"/>
        <v>0</v>
      </c>
      <c r="U43" s="27">
        <f t="shared" si="5"/>
        <v>3</v>
      </c>
      <c r="V43" s="27">
        <f t="shared" si="6"/>
        <v>0</v>
      </c>
      <c r="X43" s="33"/>
      <c r="Y43" s="33"/>
      <c r="Z43" s="24"/>
      <c r="AB43" s="33"/>
      <c r="AC43" s="33"/>
      <c r="AD43" s="24"/>
      <c r="AF43" s="22" t="s">
        <v>45</v>
      </c>
    </row>
    <row r="44" spans="1:32" ht="12.75" customHeight="1" x14ac:dyDescent="0.2">
      <c r="A44" s="34"/>
      <c r="B44" s="32" t="s">
        <v>55</v>
      </c>
      <c r="C44" s="20" t="s">
        <v>27</v>
      </c>
      <c r="D44" s="33" t="s">
        <v>53</v>
      </c>
      <c r="E44" s="33"/>
      <c r="F44" s="22">
        <v>6</v>
      </c>
      <c r="G44" s="22" t="s">
        <v>30</v>
      </c>
      <c r="H44" s="22">
        <v>1</v>
      </c>
      <c r="I44" s="30"/>
      <c r="J44" s="24"/>
      <c r="K44" s="40"/>
      <c r="L44" s="59">
        <v>2</v>
      </c>
      <c r="M44" s="27">
        <f>F44*$K$44/H44</f>
        <v>0</v>
      </c>
      <c r="N44" s="27">
        <f>F44*$L$44/H44</f>
        <v>12</v>
      </c>
      <c r="O44" s="27">
        <f>M44*I44</f>
        <v>0</v>
      </c>
      <c r="P44" s="27">
        <f>N44*J44</f>
        <v>0</v>
      </c>
      <c r="Q44" s="27">
        <f>M44*3</f>
        <v>0</v>
      </c>
      <c r="R44" s="27">
        <f>N44*3</f>
        <v>36</v>
      </c>
      <c r="S44" s="27">
        <f>Q44*I44</f>
        <v>0</v>
      </c>
      <c r="T44" s="27">
        <f>R44*J44</f>
        <v>0</v>
      </c>
      <c r="U44" s="27">
        <f t="shared" si="5"/>
        <v>36</v>
      </c>
      <c r="V44" s="27">
        <f t="shared" si="6"/>
        <v>0</v>
      </c>
      <c r="X44" s="33"/>
      <c r="Y44" s="33"/>
      <c r="Z44" s="24"/>
      <c r="AB44" s="33"/>
      <c r="AC44" s="33"/>
      <c r="AD44" s="24"/>
      <c r="AF44" s="22" t="s">
        <v>40</v>
      </c>
    </row>
    <row r="45" spans="1:32" ht="12.75" customHeight="1" x14ac:dyDescent="0.2">
      <c r="A45" s="34"/>
      <c r="B45" s="52"/>
      <c r="C45" s="20" t="s">
        <v>36</v>
      </c>
      <c r="D45" s="33"/>
      <c r="E45" s="33"/>
      <c r="F45" s="22">
        <v>2</v>
      </c>
      <c r="G45" s="22" t="s">
        <v>30</v>
      </c>
      <c r="H45" s="22">
        <v>1</v>
      </c>
      <c r="I45" s="30"/>
      <c r="J45" s="24"/>
      <c r="K45" s="37"/>
      <c r="L45" s="60"/>
      <c r="M45" s="27">
        <f>F45*$K$44/H45</f>
        <v>0</v>
      </c>
      <c r="N45" s="27">
        <f>F45*$L$44/H45</f>
        <v>4</v>
      </c>
      <c r="O45" s="27">
        <f>M45*I45</f>
        <v>0</v>
      </c>
      <c r="P45" s="27">
        <f>N45*J45</f>
        <v>0</v>
      </c>
      <c r="Q45" s="27">
        <f>M45*3</f>
        <v>0</v>
      </c>
      <c r="R45" s="27">
        <f>N45*3</f>
        <v>12</v>
      </c>
      <c r="S45" s="27">
        <f>Q45*I45</f>
        <v>0</v>
      </c>
      <c r="T45" s="27">
        <f>R45*J45</f>
        <v>0</v>
      </c>
      <c r="U45" s="27">
        <f t="shared" si="5"/>
        <v>12</v>
      </c>
      <c r="V45" s="27">
        <f t="shared" si="6"/>
        <v>0</v>
      </c>
      <c r="X45" s="33"/>
      <c r="Y45" s="33"/>
      <c r="Z45" s="24"/>
      <c r="AB45" s="33"/>
      <c r="AC45" s="33"/>
      <c r="AD45" s="24"/>
      <c r="AF45" s="22" t="s">
        <v>40</v>
      </c>
    </row>
    <row r="46" spans="1:32" ht="12.75" customHeight="1" x14ac:dyDescent="0.2">
      <c r="A46" s="34"/>
      <c r="B46" s="54"/>
      <c r="C46" s="20" t="s">
        <v>54</v>
      </c>
      <c r="D46" s="33"/>
      <c r="E46" s="33"/>
      <c r="F46" s="22">
        <v>1</v>
      </c>
      <c r="G46" s="22" t="s">
        <v>32</v>
      </c>
      <c r="H46" s="22">
        <v>2</v>
      </c>
      <c r="I46" s="30"/>
      <c r="J46" s="24"/>
      <c r="K46" s="58"/>
      <c r="L46" s="61"/>
      <c r="M46" s="27">
        <f t="shared" ref="M46" si="29">F46*$K$44/H46</f>
        <v>0</v>
      </c>
      <c r="N46" s="27">
        <f>F46*$L$44/H46</f>
        <v>1</v>
      </c>
      <c r="O46" s="27">
        <f t="shared" ref="O46:P46" si="30">M46*I46</f>
        <v>0</v>
      </c>
      <c r="P46" s="27">
        <f t="shared" si="30"/>
        <v>0</v>
      </c>
      <c r="Q46" s="27">
        <f t="shared" ref="Q46:R46" si="31">M46*3</f>
        <v>0</v>
      </c>
      <c r="R46" s="27">
        <f t="shared" si="31"/>
        <v>3</v>
      </c>
      <c r="S46" s="27">
        <f t="shared" ref="S46:T46" si="32">Q46*I46</f>
        <v>0</v>
      </c>
      <c r="T46" s="27">
        <f t="shared" si="32"/>
        <v>0</v>
      </c>
      <c r="U46" s="27">
        <f t="shared" si="5"/>
        <v>3</v>
      </c>
      <c r="V46" s="27">
        <f t="shared" si="6"/>
        <v>0</v>
      </c>
      <c r="X46" s="33"/>
      <c r="Y46" s="33"/>
      <c r="Z46" s="24"/>
      <c r="AB46" s="33"/>
      <c r="AC46" s="33"/>
      <c r="AD46" s="24"/>
      <c r="AF46" s="22" t="s">
        <v>40</v>
      </c>
    </row>
    <row r="47" spans="1:32" ht="12.75" customHeight="1" x14ac:dyDescent="0.2">
      <c r="A47" s="31" t="s">
        <v>73</v>
      </c>
      <c r="B47" s="56" t="s">
        <v>56</v>
      </c>
      <c r="C47" s="20" t="s">
        <v>27</v>
      </c>
      <c r="D47" s="33"/>
      <c r="E47" s="33"/>
      <c r="F47" s="22">
        <v>4</v>
      </c>
      <c r="G47" s="22" t="s">
        <v>30</v>
      </c>
      <c r="H47" s="22">
        <v>1</v>
      </c>
      <c r="I47" s="24"/>
      <c r="J47" s="30"/>
      <c r="K47" s="39">
        <v>4</v>
      </c>
      <c r="L47" s="57"/>
      <c r="M47" s="27">
        <f>F47*K47/H47</f>
        <v>16</v>
      </c>
      <c r="N47" s="27">
        <f>F47*L47/H47</f>
        <v>0</v>
      </c>
      <c r="O47" s="27">
        <f t="shared" ref="O47:P52" si="33">M47*I47</f>
        <v>0</v>
      </c>
      <c r="P47" s="27">
        <f t="shared" si="33"/>
        <v>0</v>
      </c>
      <c r="Q47" s="27">
        <f t="shared" ref="Q47:R52" si="34">M47*3</f>
        <v>48</v>
      </c>
      <c r="R47" s="27">
        <f t="shared" si="34"/>
        <v>0</v>
      </c>
      <c r="S47" s="27">
        <f t="shared" ref="S47:T52" si="35">Q47*I47</f>
        <v>0</v>
      </c>
      <c r="T47" s="27">
        <f t="shared" si="35"/>
        <v>0</v>
      </c>
      <c r="U47" s="27">
        <f t="shared" si="5"/>
        <v>48</v>
      </c>
      <c r="V47" s="27">
        <f t="shared" si="6"/>
        <v>0</v>
      </c>
      <c r="X47" s="33"/>
      <c r="Y47" s="33"/>
      <c r="Z47" s="24"/>
      <c r="AB47" s="33"/>
      <c r="AC47" s="33"/>
      <c r="AD47" s="24"/>
      <c r="AF47" s="22" t="s">
        <v>57</v>
      </c>
    </row>
    <row r="48" spans="1:32" ht="12.75" customHeight="1" x14ac:dyDescent="0.2">
      <c r="A48" s="34"/>
      <c r="B48" s="35" t="s">
        <v>58</v>
      </c>
      <c r="C48" s="20" t="s">
        <v>27</v>
      </c>
      <c r="D48" s="33"/>
      <c r="E48" s="33"/>
      <c r="F48" s="22">
        <v>4</v>
      </c>
      <c r="G48" s="22" t="s">
        <v>30</v>
      </c>
      <c r="H48" s="22">
        <v>1</v>
      </c>
      <c r="I48" s="30"/>
      <c r="J48" s="24"/>
      <c r="K48" s="39"/>
      <c r="L48" s="57">
        <v>2</v>
      </c>
      <c r="M48" s="27">
        <f>F48*$K$48/H48</f>
        <v>0</v>
      </c>
      <c r="N48" s="27">
        <f>F48*$L$48/H48</f>
        <v>8</v>
      </c>
      <c r="O48" s="27">
        <f t="shared" si="33"/>
        <v>0</v>
      </c>
      <c r="P48" s="27">
        <f t="shared" si="33"/>
        <v>0</v>
      </c>
      <c r="Q48" s="27">
        <f t="shared" si="34"/>
        <v>0</v>
      </c>
      <c r="R48" s="27">
        <f t="shared" si="34"/>
        <v>24</v>
      </c>
      <c r="S48" s="27">
        <f t="shared" si="35"/>
        <v>0</v>
      </c>
      <c r="T48" s="27">
        <f t="shared" si="35"/>
        <v>0</v>
      </c>
      <c r="U48" s="27">
        <f t="shared" si="5"/>
        <v>24</v>
      </c>
      <c r="V48" s="27">
        <f t="shared" si="6"/>
        <v>0</v>
      </c>
      <c r="X48" s="33"/>
      <c r="Y48" s="33"/>
      <c r="Z48" s="24"/>
      <c r="AB48" s="33"/>
      <c r="AC48" s="33"/>
      <c r="AD48" s="24"/>
      <c r="AF48" s="22" t="s">
        <v>40</v>
      </c>
    </row>
    <row r="49" spans="1:37" ht="25.5" x14ac:dyDescent="0.2">
      <c r="A49" s="31" t="s">
        <v>74</v>
      </c>
      <c r="B49" s="56" t="s">
        <v>59</v>
      </c>
      <c r="C49" s="38" t="s">
        <v>60</v>
      </c>
      <c r="D49" s="33"/>
      <c r="E49" s="33"/>
      <c r="F49" s="22">
        <v>3.5</v>
      </c>
      <c r="G49" s="22" t="s">
        <v>30</v>
      </c>
      <c r="H49" s="22">
        <v>1</v>
      </c>
      <c r="I49" s="24"/>
      <c r="J49" s="30"/>
      <c r="K49" s="58">
        <f>50-7</f>
        <v>43</v>
      </c>
      <c r="L49" s="58"/>
      <c r="M49" s="27">
        <f>F49*$K$49/H49</f>
        <v>150.5</v>
      </c>
      <c r="N49" s="27">
        <f>F49*$L$49/H49</f>
        <v>0</v>
      </c>
      <c r="O49" s="27">
        <f t="shared" si="33"/>
        <v>0</v>
      </c>
      <c r="P49" s="27">
        <f t="shared" si="33"/>
        <v>0</v>
      </c>
      <c r="Q49" s="27">
        <f t="shared" si="34"/>
        <v>451.5</v>
      </c>
      <c r="R49" s="27">
        <f t="shared" si="34"/>
        <v>0</v>
      </c>
      <c r="S49" s="27">
        <f t="shared" si="35"/>
        <v>0</v>
      </c>
      <c r="T49" s="27">
        <f t="shared" si="35"/>
        <v>0</v>
      </c>
      <c r="U49" s="27">
        <f t="shared" si="5"/>
        <v>451.5</v>
      </c>
      <c r="V49" s="27">
        <f t="shared" si="6"/>
        <v>0</v>
      </c>
      <c r="W49" s="100"/>
      <c r="X49" s="33"/>
      <c r="Y49" s="33"/>
      <c r="Z49" s="24"/>
      <c r="AB49" s="33"/>
      <c r="AC49" s="33"/>
      <c r="AD49" s="24"/>
      <c r="AF49" s="22" t="s">
        <v>29</v>
      </c>
    </row>
    <row r="50" spans="1:37" ht="12.75" customHeight="1" x14ac:dyDescent="0.2">
      <c r="A50" s="34"/>
      <c r="B50" s="35" t="s">
        <v>61</v>
      </c>
      <c r="C50" s="20" t="s">
        <v>62</v>
      </c>
      <c r="D50" s="33"/>
      <c r="E50" s="33"/>
      <c r="F50" s="22">
        <v>4</v>
      </c>
      <c r="G50" s="22" t="s">
        <v>30</v>
      </c>
      <c r="H50" s="22">
        <v>1</v>
      </c>
      <c r="I50" s="30"/>
      <c r="J50" s="24"/>
      <c r="K50" s="39"/>
      <c r="L50" s="57">
        <v>2</v>
      </c>
      <c r="M50" s="27">
        <f>F50*$K$50/H50</f>
        <v>0</v>
      </c>
      <c r="N50" s="27">
        <f>F50*$L$50/H50</f>
        <v>8</v>
      </c>
      <c r="O50" s="27">
        <f t="shared" si="33"/>
        <v>0</v>
      </c>
      <c r="P50" s="27">
        <f t="shared" si="33"/>
        <v>0</v>
      </c>
      <c r="Q50" s="27">
        <f t="shared" si="34"/>
        <v>0</v>
      </c>
      <c r="R50" s="27">
        <f t="shared" si="34"/>
        <v>24</v>
      </c>
      <c r="S50" s="27">
        <f t="shared" si="35"/>
        <v>0</v>
      </c>
      <c r="T50" s="27">
        <f t="shared" si="35"/>
        <v>0</v>
      </c>
      <c r="U50" s="27">
        <f t="shared" si="5"/>
        <v>24</v>
      </c>
      <c r="V50" s="27">
        <f t="shared" si="6"/>
        <v>0</v>
      </c>
      <c r="W50" s="41"/>
      <c r="X50" s="33"/>
      <c r="Y50" s="33"/>
      <c r="Z50" s="24"/>
      <c r="AB50" s="33"/>
      <c r="AC50" s="33"/>
      <c r="AD50" s="24"/>
      <c r="AF50" s="22" t="s">
        <v>63</v>
      </c>
    </row>
    <row r="51" spans="1:37" ht="12.75" customHeight="1" x14ac:dyDescent="0.2">
      <c r="A51" s="55"/>
      <c r="B51" s="32" t="s">
        <v>66</v>
      </c>
      <c r="C51" s="20" t="s">
        <v>62</v>
      </c>
      <c r="D51" s="33"/>
      <c r="E51" s="33"/>
      <c r="F51" s="22">
        <v>6</v>
      </c>
      <c r="G51" s="22" t="s">
        <v>30</v>
      </c>
      <c r="H51" s="22">
        <v>1</v>
      </c>
      <c r="I51" s="30"/>
      <c r="J51" s="24"/>
      <c r="K51" s="26"/>
      <c r="L51" s="13">
        <v>2</v>
      </c>
      <c r="M51" s="27">
        <f>F51*$K$51/H51</f>
        <v>0</v>
      </c>
      <c r="N51" s="27">
        <f>F51*$L$51/H51</f>
        <v>12</v>
      </c>
      <c r="O51" s="27">
        <f t="shared" si="33"/>
        <v>0</v>
      </c>
      <c r="P51" s="27">
        <f t="shared" si="33"/>
        <v>0</v>
      </c>
      <c r="Q51" s="27">
        <f t="shared" si="34"/>
        <v>0</v>
      </c>
      <c r="R51" s="27">
        <f t="shared" si="34"/>
        <v>36</v>
      </c>
      <c r="S51" s="27">
        <f t="shared" si="35"/>
        <v>0</v>
      </c>
      <c r="T51" s="27">
        <f t="shared" si="35"/>
        <v>0</v>
      </c>
      <c r="U51" s="27">
        <f t="shared" si="5"/>
        <v>36</v>
      </c>
      <c r="V51" s="27">
        <f t="shared" si="6"/>
        <v>0</v>
      </c>
      <c r="X51" s="33"/>
      <c r="Y51" s="33"/>
      <c r="Z51" s="24"/>
      <c r="AB51" s="33"/>
      <c r="AC51" s="33"/>
      <c r="AD51" s="24"/>
      <c r="AF51" s="22" t="s">
        <v>40</v>
      </c>
    </row>
    <row r="52" spans="1:37" ht="12.75" customHeight="1" x14ac:dyDescent="0.2">
      <c r="A52" s="55" t="s">
        <v>75</v>
      </c>
      <c r="B52" s="19" t="s">
        <v>64</v>
      </c>
      <c r="C52" s="20" t="s">
        <v>62</v>
      </c>
      <c r="D52" s="33"/>
      <c r="E52" s="33"/>
      <c r="F52" s="22">
        <v>2</v>
      </c>
      <c r="G52" s="22" t="s">
        <v>30</v>
      </c>
      <c r="H52" s="22">
        <v>1</v>
      </c>
      <c r="I52" s="24"/>
      <c r="J52" s="30"/>
      <c r="K52" s="40">
        <v>6</v>
      </c>
      <c r="L52" s="40"/>
      <c r="M52" s="27">
        <f>F52*$K$52/H52</f>
        <v>12</v>
      </c>
      <c r="N52" s="27">
        <f>F52*$L$52/H52</f>
        <v>0</v>
      </c>
      <c r="O52" s="27">
        <f t="shared" si="33"/>
        <v>0</v>
      </c>
      <c r="P52" s="27">
        <f t="shared" si="33"/>
        <v>0</v>
      </c>
      <c r="Q52" s="27">
        <f t="shared" si="34"/>
        <v>36</v>
      </c>
      <c r="R52" s="27">
        <f t="shared" si="34"/>
        <v>0</v>
      </c>
      <c r="S52" s="27">
        <f t="shared" si="35"/>
        <v>0</v>
      </c>
      <c r="T52" s="27">
        <f t="shared" si="35"/>
        <v>0</v>
      </c>
      <c r="U52" s="27">
        <f t="shared" si="5"/>
        <v>36</v>
      </c>
      <c r="V52" s="27">
        <f t="shared" si="6"/>
        <v>0</v>
      </c>
      <c r="X52" s="33"/>
      <c r="Y52" s="33"/>
      <c r="Z52" s="24"/>
      <c r="AB52" s="33"/>
      <c r="AC52" s="33"/>
      <c r="AD52" s="24"/>
      <c r="AF52" s="22" t="s">
        <v>65</v>
      </c>
    </row>
    <row r="53" spans="1:37" s="100" customFormat="1" ht="15.75" x14ac:dyDescent="0.2">
      <c r="A53" s="101" t="s">
        <v>71</v>
      </c>
      <c r="B53" s="102"/>
      <c r="C53" s="103"/>
      <c r="D53" s="103"/>
      <c r="E53" s="103"/>
      <c r="F53" s="104"/>
      <c r="G53" s="104"/>
      <c r="H53" s="104"/>
      <c r="I53" s="105"/>
      <c r="J53" s="105"/>
      <c r="K53" s="104"/>
      <c r="L53" s="104"/>
      <c r="M53" s="105"/>
      <c r="N53" s="106"/>
      <c r="O53" s="63">
        <f>SUM(O17:O52)</f>
        <v>0</v>
      </c>
      <c r="P53" s="63">
        <f>SUM(P17:P52)</f>
        <v>0</v>
      </c>
      <c r="Q53" s="107"/>
      <c r="R53" s="106"/>
      <c r="S53" s="63">
        <f>SUM(S17:S52)</f>
        <v>0</v>
      </c>
      <c r="T53" s="108">
        <f>SUM(T17:T52)</f>
        <v>0</v>
      </c>
      <c r="U53" s="106"/>
      <c r="V53" s="63">
        <f>SUM(V17:V52)</f>
        <v>0</v>
      </c>
      <c r="W53" s="43"/>
      <c r="X53" s="43"/>
      <c r="Y53" s="43"/>
      <c r="Z53" s="109"/>
      <c r="AA53" s="43"/>
      <c r="AB53" s="43"/>
      <c r="AC53" s="43"/>
      <c r="AD53" s="109"/>
      <c r="AE53" s="43"/>
    </row>
    <row r="54" spans="1:37" ht="12.75" customHeight="1" x14ac:dyDescent="0.2">
      <c r="A54" s="1"/>
      <c r="I54" s="14"/>
      <c r="J54" s="14"/>
      <c r="V54" s="115" t="s">
        <v>93</v>
      </c>
      <c r="Z54" s="12"/>
      <c r="AD54" s="12"/>
    </row>
    <row r="55" spans="1:37" ht="15.75" x14ac:dyDescent="0.25">
      <c r="A55" s="44" t="s">
        <v>90</v>
      </c>
      <c r="D55" s="137" t="str">
        <f>IF(COUNTBLANK(D17:E52)
+COUNTBLANK(I17:I22)
+COUNTBLANK(J23:J36)
+COUNTBLANK(I37:I38)
+COUNTBLANK(J39:J40)
+COUNTBLANK(I41:I43)
+COUNTBLANK(J44:J46)
+COUNTBLANK(I47)
+COUNTBLANK(J48)
+COUNTBLANK(I49)
+COUNTBLANK(J50:J51)
+COUNTBLANK(I52)
&gt;0,"POZOR! Nejsou vyplněny všechny požadované buňky","VŠE VYPLNĚNO")</f>
        <v>POZOR! Nejsou vyplněny všechny požadované buňky</v>
      </c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</row>
    <row r="56" spans="1:37" s="10" customFormat="1" x14ac:dyDescent="0.2">
      <c r="A56" s="45" t="s">
        <v>97</v>
      </c>
      <c r="B56" s="46"/>
      <c r="F56" s="12"/>
      <c r="G56" s="12"/>
      <c r="H56" s="12"/>
      <c r="K56" s="12"/>
      <c r="L56" s="12"/>
      <c r="M56" s="47"/>
      <c r="N56" s="47"/>
      <c r="O56" s="47"/>
      <c r="P56" s="47"/>
      <c r="Q56" s="47"/>
      <c r="R56" s="47"/>
      <c r="S56" s="47"/>
      <c r="T56" s="47"/>
      <c r="W56" s="1"/>
      <c r="X56" s="1"/>
      <c r="Y56" s="1"/>
      <c r="Z56" s="14"/>
      <c r="AA56" s="1"/>
      <c r="AB56" s="1"/>
      <c r="AC56" s="1"/>
      <c r="AD56" s="14"/>
      <c r="AE56" s="1"/>
    </row>
    <row r="57" spans="1:37" s="47" customFormat="1" ht="12.75" customHeight="1" x14ac:dyDescent="0.2">
      <c r="A57" s="45" t="s">
        <v>98</v>
      </c>
      <c r="B57" s="46"/>
      <c r="C57" s="10"/>
      <c r="D57" s="10"/>
      <c r="E57" s="10"/>
      <c r="F57" s="12"/>
      <c r="G57" s="12"/>
      <c r="H57" s="12"/>
      <c r="K57" s="12"/>
      <c r="L57" s="12"/>
      <c r="U57" s="10"/>
      <c r="V57" s="10"/>
      <c r="W57" s="10"/>
      <c r="X57" s="10"/>
      <c r="Y57" s="10"/>
      <c r="AA57" s="10"/>
      <c r="AB57" s="10"/>
      <c r="AC57" s="10"/>
      <c r="AE57" s="10"/>
      <c r="AF57" s="10"/>
      <c r="AG57" s="10"/>
      <c r="AH57" s="10"/>
      <c r="AI57" s="10"/>
      <c r="AJ57" s="10"/>
      <c r="AK57" s="10"/>
    </row>
    <row r="58" spans="1:37" s="14" customFormat="1" ht="12.75" customHeight="1" x14ac:dyDescent="0.2">
      <c r="A58" s="48" t="s">
        <v>99</v>
      </c>
      <c r="B58" s="3"/>
      <c r="C58" s="10"/>
      <c r="D58" s="10"/>
      <c r="E58" s="10"/>
      <c r="F58" s="12"/>
      <c r="G58" s="12"/>
      <c r="H58" s="12"/>
      <c r="K58" s="13"/>
      <c r="L58" s="13"/>
      <c r="U58" s="1"/>
      <c r="V58" s="1"/>
      <c r="W58" s="1"/>
      <c r="X58" s="1"/>
      <c r="Y58" s="1"/>
      <c r="AA58" s="1"/>
      <c r="AB58" s="1"/>
      <c r="AC58" s="1"/>
      <c r="AE58" s="1"/>
      <c r="AF58" s="1"/>
      <c r="AG58" s="1"/>
      <c r="AH58" s="1"/>
      <c r="AI58" s="1"/>
      <c r="AJ58" s="1"/>
      <c r="AK58" s="1"/>
    </row>
    <row r="59" spans="1:37" s="10" customFormat="1" x14ac:dyDescent="0.2">
      <c r="A59" s="45" t="s">
        <v>67</v>
      </c>
      <c r="B59" s="46"/>
      <c r="F59" s="12"/>
      <c r="G59" s="12"/>
      <c r="H59" s="12"/>
      <c r="I59" s="12"/>
      <c r="L59" s="12"/>
      <c r="M59" s="12"/>
      <c r="N59" s="47"/>
      <c r="O59" s="47"/>
      <c r="P59" s="47"/>
      <c r="Q59" s="47"/>
      <c r="R59" s="47"/>
      <c r="S59" s="47"/>
      <c r="T59" s="47"/>
      <c r="U59" s="47"/>
      <c r="W59" s="1"/>
      <c r="X59" s="1"/>
      <c r="Y59" s="1"/>
      <c r="Z59" s="14"/>
      <c r="AA59" s="1"/>
      <c r="AB59" s="1"/>
      <c r="AC59" s="1"/>
      <c r="AD59" s="14"/>
      <c r="AE59" s="1"/>
    </row>
    <row r="60" spans="1:37" s="10" customFormat="1" ht="12.75" customHeight="1" x14ac:dyDescent="0.2">
      <c r="A60" s="45" t="s">
        <v>68</v>
      </c>
      <c r="B60" s="46"/>
      <c r="F60" s="12"/>
      <c r="G60" s="12"/>
      <c r="H60" s="12"/>
      <c r="I60" s="47"/>
      <c r="J60" s="47"/>
      <c r="K60" s="12"/>
      <c r="L60" s="12"/>
      <c r="M60" s="47"/>
      <c r="N60" s="47"/>
      <c r="O60" s="47"/>
      <c r="P60" s="47"/>
      <c r="Q60" s="47"/>
      <c r="R60" s="47"/>
      <c r="S60" s="47"/>
      <c r="T60" s="47"/>
      <c r="W60" s="1"/>
      <c r="X60" s="1"/>
      <c r="Y60" s="1"/>
      <c r="Z60" s="1"/>
      <c r="AA60" s="1"/>
      <c r="AB60" s="1"/>
      <c r="AC60" s="1"/>
      <c r="AD60" s="1"/>
      <c r="AE60" s="1"/>
    </row>
    <row r="61" spans="1:37" s="10" customFormat="1" ht="12.75" customHeight="1" x14ac:dyDescent="0.2">
      <c r="A61" s="48" t="s">
        <v>89</v>
      </c>
      <c r="B61" s="46"/>
      <c r="F61" s="12"/>
      <c r="G61" s="12"/>
      <c r="H61" s="12"/>
      <c r="I61" s="47"/>
      <c r="J61" s="47"/>
      <c r="K61" s="12"/>
      <c r="L61" s="12"/>
      <c r="M61" s="47"/>
      <c r="N61" s="47"/>
      <c r="O61" s="47"/>
      <c r="P61" s="47"/>
      <c r="Q61" s="47"/>
      <c r="R61" s="47"/>
      <c r="S61" s="47"/>
      <c r="T61" s="47"/>
      <c r="W61" s="1"/>
      <c r="X61" s="1"/>
      <c r="Y61" s="1"/>
      <c r="Z61" s="1"/>
      <c r="AA61" s="1"/>
      <c r="AB61" s="1"/>
      <c r="AC61" s="1"/>
      <c r="AD61" s="1"/>
      <c r="AE61" s="1"/>
    </row>
    <row r="63" spans="1:37" ht="12.75" customHeight="1" x14ac:dyDescent="0.2">
      <c r="A63" s="44" t="s">
        <v>91</v>
      </c>
      <c r="I63" s="14"/>
      <c r="J63" s="14"/>
    </row>
    <row r="64" spans="1:37" ht="12.75" customHeight="1" x14ac:dyDescent="0.2">
      <c r="A64" s="48" t="s">
        <v>96</v>
      </c>
      <c r="I64" s="14"/>
      <c r="J64" s="14"/>
      <c r="W64" s="3"/>
      <c r="X64" s="3"/>
      <c r="Y64" s="3"/>
      <c r="AA64" s="3"/>
      <c r="AB64" s="3"/>
      <c r="AC64" s="3"/>
      <c r="AE64" s="3"/>
    </row>
    <row r="66" spans="1:37" s="14" customFormat="1" ht="12.75" customHeight="1" x14ac:dyDescent="0.2">
      <c r="A66" s="44" t="s">
        <v>92</v>
      </c>
      <c r="B66" s="3"/>
      <c r="C66" s="10"/>
      <c r="D66" s="10"/>
      <c r="E66" s="10"/>
      <c r="F66" s="12"/>
      <c r="G66" s="12"/>
      <c r="H66" s="12"/>
      <c r="K66" s="13"/>
      <c r="L66" s="13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s="14" customFormat="1" ht="12.75" customHeight="1" x14ac:dyDescent="0.2">
      <c r="A67" s="118" t="s">
        <v>69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s="14" customFormat="1" ht="12.75" customHeight="1" x14ac:dyDescent="0.2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s="14" customFormat="1" ht="12.75" customHeight="1" x14ac:dyDescent="0.2">
      <c r="A69" s="118" t="s">
        <v>95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s="14" customFormat="1" ht="12.75" customHeight="1" x14ac:dyDescent="0.2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s="14" customFormat="1" ht="12.75" customHeight="1" x14ac:dyDescent="0.2">
      <c r="A71" s="3"/>
      <c r="B71" s="3"/>
      <c r="C71" s="3"/>
      <c r="D71" s="3"/>
      <c r="E71" s="3"/>
      <c r="F71" s="3"/>
      <c r="G71" s="3"/>
      <c r="H71" s="3"/>
      <c r="I71" s="49"/>
      <c r="J71" s="49"/>
      <c r="K71" s="50"/>
      <c r="L71" s="50"/>
      <c r="M71" s="3"/>
      <c r="N71" s="3"/>
      <c r="O71" s="3"/>
      <c r="P71" s="3"/>
      <c r="Q71" s="3"/>
      <c r="R71" s="3"/>
      <c r="S71" s="3"/>
      <c r="T71" s="3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</sheetData>
  <sheetProtection algorithmName="SHA-512" hashValue="vDOa82532vjHx9B+Du3+exoGSHxHhrotenEScty85wCe6lyjg1f7eUBgCexxinnNROgYio5knWMGaBpPFhDgXg==" saltValue="2UI9MkNpSspA27E9sJGcEQ==" spinCount="100000" sheet="1" objects="1" scenarios="1" formatColumns="0" autoFilter="0"/>
  <protectedRanges>
    <protectedRange sqref="Q1:T1" name="Oblast24"/>
    <protectedRange sqref="Q1:T1" name="Oblast11"/>
    <protectedRange sqref="Q1:T1" name="Oblast10"/>
    <protectedRange sqref="Q1:T1" name="Oblast23"/>
    <protectedRange sqref="I58:J58" name="Oblast3_1_3"/>
    <protectedRange sqref="I56:J56" name="Oblast3_4"/>
    <protectedRange sqref="I60:J61" name="Oblast3_1"/>
    <protectedRange sqref="D60:E61" name="Oblast2_1_1"/>
    <protectedRange sqref="I63:J63 I53:J55 I17:J46" name="Oblast3"/>
    <protectedRange sqref="D63:E63 E53:E55 D53:D54 D17:E46" name="Oblast2"/>
    <protectedRange sqref="C4:V4" name="Oblast1"/>
    <protectedRange sqref="I47:J50 I52:J52" name="Oblast3_6"/>
    <protectedRange sqref="D47:E50 D52:E52" name="Oblast2_6"/>
    <protectedRange sqref="I51:J51" name="Oblast3_1_2"/>
    <protectedRange sqref="D51:E51" name="Oblast2_1_2"/>
    <protectedRange sqref="I66:J71" name="Oblast3_7"/>
    <protectedRange sqref="D66:E71" name="Oblast2_7"/>
    <protectedRange sqref="I64:J64" name="Oblast3_2"/>
    <protectedRange sqref="D64:E64" name="Oblast2_1"/>
    <protectedRange sqref="J59:K59" name="Oblast3_5"/>
    <protectedRange sqref="I57:J57" name="Oblast3_3"/>
    <protectedRange sqref="D57:E57" name="Oblast2_2"/>
    <protectedRange sqref="U1:V1 U13:V13 AE1:XFD13 U5:V5 AE53:XFD53 AE15:AE52 AG15:XFD52" name="Oblast16"/>
    <protectedRange sqref="U6:V12" name="Oblast5"/>
    <protectedRange sqref="U14:V14 AE14:XFD14" name="Oblast5_1"/>
    <protectedRange sqref="W15:W16 AA15:AA16 W1:AD14 W49:W50 X49:AD52 W17:AD48" name="Oblast5_2"/>
    <protectedRange sqref="V15 U22:V52 V17:V21 U15:U21" name="Oblast5_3"/>
    <protectedRange sqref="V54" name="Oblast5_4"/>
  </protectedRanges>
  <mergeCells count="32">
    <mergeCell ref="V15:V16"/>
    <mergeCell ref="D55:V55"/>
    <mergeCell ref="A1:V1"/>
    <mergeCell ref="X14:Z14"/>
    <mergeCell ref="AB14:AD14"/>
    <mergeCell ref="X15:X16"/>
    <mergeCell ref="Y15:Y16"/>
    <mergeCell ref="Z15:Z16"/>
    <mergeCell ref="AB15:AB16"/>
    <mergeCell ref="AC15:AC16"/>
    <mergeCell ref="AD15:AD16"/>
    <mergeCell ref="A15:A16"/>
    <mergeCell ref="B15:B16"/>
    <mergeCell ref="C15:C16"/>
    <mergeCell ref="D15:D16"/>
    <mergeCell ref="E15:E16"/>
    <mergeCell ref="AF15:AF16"/>
    <mergeCell ref="A69:X70"/>
    <mergeCell ref="E10:U10"/>
    <mergeCell ref="C11:V12"/>
    <mergeCell ref="D14:V14"/>
    <mergeCell ref="A67:U68"/>
    <mergeCell ref="F15:F16"/>
    <mergeCell ref="G15:G16"/>
    <mergeCell ref="H15:H16"/>
    <mergeCell ref="I15:J15"/>
    <mergeCell ref="K15:L15"/>
    <mergeCell ref="M15:N15"/>
    <mergeCell ref="U15:U16"/>
    <mergeCell ref="O15:P15"/>
    <mergeCell ref="Q15:R15"/>
    <mergeCell ref="S15:T15"/>
  </mergeCells>
  <conditionalFormatting sqref="D55">
    <cfRule type="containsText" dxfId="3" priority="2" operator="containsText" text="POZOR">
      <formula>NOT(ISERROR(SEARCH("POZOR",D55)))</formula>
    </cfRule>
  </conditionalFormatting>
  <conditionalFormatting sqref="D55">
    <cfRule type="containsText" dxfId="2" priority="1" operator="containsText" text="Vše vyplněno">
      <formula>NOT(ISERROR(SEARCH("Vše vyplněno",D55)))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8" scale="62" orientation="landscape" r:id="rId1"/>
  <headerFooter>
    <oddFooter>&amp;L&amp;G&amp;Rstr. &amp;P z &amp;N</oddFooter>
  </headerFooter>
  <rowBreaks count="1" manualBreakCount="1">
    <brk id="32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AK60"/>
  <sheetViews>
    <sheetView showGridLines="0" topLeftCell="A31" zoomScale="80" zoomScaleNormal="80" zoomScaleSheetLayoutView="70" workbookViewId="0">
      <pane xSplit="3" topLeftCell="D1" activePane="topRight" state="frozen"/>
      <selection activeCell="C14" sqref="C14"/>
      <selection pane="topRight" activeCell="D53" sqref="D53"/>
    </sheetView>
  </sheetViews>
  <sheetFormatPr defaultRowHeight="12.75" outlineLevelCol="1" x14ac:dyDescent="0.2"/>
  <cols>
    <col min="1" max="1" width="14" style="51" customWidth="1"/>
    <col min="2" max="2" width="26" style="3" customWidth="1"/>
    <col min="3" max="3" width="38.28515625" style="10" customWidth="1"/>
    <col min="4" max="4" width="41.28515625" style="10" customWidth="1"/>
    <col min="5" max="5" width="10.7109375" style="10" customWidth="1"/>
    <col min="6" max="7" width="10.7109375" style="12" hidden="1" customWidth="1" outlineLevel="1"/>
    <col min="8" max="8" width="8.7109375" style="12" hidden="1" customWidth="1" outlineLevel="1"/>
    <col min="9" max="9" width="9.7109375" style="1" customWidth="1" collapsed="1"/>
    <col min="10" max="10" width="9.7109375" style="1" customWidth="1"/>
    <col min="11" max="12" width="7.140625" style="13" hidden="1" customWidth="1" outlineLevel="1"/>
    <col min="13" max="14" width="9.140625" style="14" hidden="1" customWidth="1" outlineLevel="1"/>
    <col min="15" max="16" width="10.5703125" style="14" hidden="1" customWidth="1" outlineLevel="1"/>
    <col min="17" max="18" width="9.140625" style="14" hidden="1" customWidth="1" outlineLevel="1"/>
    <col min="19" max="20" width="11.5703125" style="14" hidden="1" customWidth="1" outlineLevel="1"/>
    <col min="21" max="21" width="12" style="1" customWidth="1" collapsed="1"/>
    <col min="22" max="22" width="16.7109375" style="1" customWidth="1"/>
    <col min="23" max="23" width="3.7109375" style="1" customWidth="1"/>
    <col min="24" max="24" width="39.7109375" style="1" customWidth="1"/>
    <col min="25" max="25" width="10.7109375" style="1" customWidth="1"/>
    <col min="26" max="26" width="9.7109375" style="1" customWidth="1" collapsed="1"/>
    <col min="27" max="27" width="3.7109375" style="1" customWidth="1"/>
    <col min="28" max="28" width="39.7109375" style="1" customWidth="1"/>
    <col min="29" max="29" width="10.7109375" style="1" customWidth="1"/>
    <col min="30" max="30" width="9.7109375" style="1" customWidth="1" collapsed="1"/>
    <col min="31" max="31" width="3.7109375" style="1" customWidth="1"/>
    <col min="32" max="16384" width="9.140625" style="1"/>
  </cols>
  <sheetData>
    <row r="1" spans="1:32" ht="23.25" x14ac:dyDescent="0.2">
      <c r="A1" s="148" t="s">
        <v>70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50"/>
    </row>
    <row r="2" spans="1:32" ht="12.75" customHeight="1" x14ac:dyDescent="0.2">
      <c r="A2" s="9"/>
      <c r="F2" s="11" t="s">
        <v>7</v>
      </c>
      <c r="G2" s="11" t="s">
        <v>7</v>
      </c>
      <c r="H2" s="11" t="s">
        <v>7</v>
      </c>
      <c r="K2" s="11" t="s">
        <v>7</v>
      </c>
      <c r="L2" s="11" t="s">
        <v>7</v>
      </c>
      <c r="M2" s="11" t="s">
        <v>7</v>
      </c>
      <c r="N2" s="11" t="s">
        <v>7</v>
      </c>
      <c r="O2" s="11" t="s">
        <v>7</v>
      </c>
      <c r="P2" s="11" t="s">
        <v>7</v>
      </c>
      <c r="Q2" s="11" t="s">
        <v>7</v>
      </c>
      <c r="R2" s="11" t="s">
        <v>7</v>
      </c>
      <c r="S2" s="11" t="s">
        <v>7</v>
      </c>
      <c r="T2" s="11" t="s">
        <v>7</v>
      </c>
    </row>
    <row r="3" spans="1:32" s="43" customFormat="1" ht="12.75" customHeight="1" x14ac:dyDescent="0.2">
      <c r="A3" s="98"/>
      <c r="B3" s="42"/>
      <c r="C3" s="99"/>
      <c r="D3" s="124" t="s">
        <v>83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6"/>
      <c r="X3" s="141" t="s">
        <v>84</v>
      </c>
      <c r="Y3" s="142"/>
      <c r="Z3" s="143"/>
      <c r="AB3" s="141" t="s">
        <v>85</v>
      </c>
      <c r="AC3" s="142"/>
      <c r="AD3" s="143"/>
    </row>
    <row r="4" spans="1:32" ht="35.1" customHeight="1" x14ac:dyDescent="0.2">
      <c r="A4" s="144" t="s">
        <v>8</v>
      </c>
      <c r="B4" s="146" t="s">
        <v>9</v>
      </c>
      <c r="C4" s="116" t="s">
        <v>10</v>
      </c>
      <c r="D4" s="116" t="s">
        <v>11</v>
      </c>
      <c r="E4" s="116" t="s">
        <v>12</v>
      </c>
      <c r="F4" s="127" t="s">
        <v>14</v>
      </c>
      <c r="G4" s="128" t="s">
        <v>15</v>
      </c>
      <c r="H4" s="128" t="s">
        <v>16</v>
      </c>
      <c r="I4" s="129" t="s">
        <v>17</v>
      </c>
      <c r="J4" s="130"/>
      <c r="K4" s="131" t="s">
        <v>18</v>
      </c>
      <c r="L4" s="132"/>
      <c r="M4" s="133" t="s">
        <v>19</v>
      </c>
      <c r="N4" s="134"/>
      <c r="O4" s="133" t="s">
        <v>20</v>
      </c>
      <c r="P4" s="134"/>
      <c r="Q4" s="133" t="s">
        <v>21</v>
      </c>
      <c r="R4" s="134"/>
      <c r="S4" s="133" t="s">
        <v>22</v>
      </c>
      <c r="T4" s="134"/>
      <c r="U4" s="135" t="s">
        <v>87</v>
      </c>
      <c r="V4" s="135" t="s">
        <v>88</v>
      </c>
      <c r="X4" s="116" t="s">
        <v>11</v>
      </c>
      <c r="Y4" s="116" t="s">
        <v>12</v>
      </c>
      <c r="Z4" s="144" t="s">
        <v>86</v>
      </c>
      <c r="AB4" s="116" t="s">
        <v>11</v>
      </c>
      <c r="AC4" s="116" t="s">
        <v>12</v>
      </c>
      <c r="AD4" s="144" t="s">
        <v>86</v>
      </c>
      <c r="AF4" s="116" t="s">
        <v>13</v>
      </c>
    </row>
    <row r="5" spans="1:32" s="18" customFormat="1" ht="28.5" customHeight="1" x14ac:dyDescent="0.2">
      <c r="A5" s="145"/>
      <c r="B5" s="147"/>
      <c r="C5" s="117"/>
      <c r="D5" s="117"/>
      <c r="E5" s="117"/>
      <c r="F5" s="127"/>
      <c r="G5" s="128"/>
      <c r="H5" s="128"/>
      <c r="I5" s="114" t="s">
        <v>23</v>
      </c>
      <c r="J5" s="16" t="s">
        <v>24</v>
      </c>
      <c r="K5" s="113" t="s">
        <v>23</v>
      </c>
      <c r="L5" s="113" t="s">
        <v>24</v>
      </c>
      <c r="M5" s="16" t="s">
        <v>23</v>
      </c>
      <c r="N5" s="16" t="s">
        <v>24</v>
      </c>
      <c r="O5" s="16" t="s">
        <v>23</v>
      </c>
      <c r="P5" s="16" t="s">
        <v>24</v>
      </c>
      <c r="Q5" s="16" t="s">
        <v>23</v>
      </c>
      <c r="R5" s="16" t="s">
        <v>24</v>
      </c>
      <c r="S5" s="16" t="s">
        <v>23</v>
      </c>
      <c r="T5" s="16" t="s">
        <v>24</v>
      </c>
      <c r="U5" s="136"/>
      <c r="V5" s="136"/>
      <c r="X5" s="117"/>
      <c r="Y5" s="117"/>
      <c r="Z5" s="145"/>
      <c r="AB5" s="117"/>
      <c r="AC5" s="117"/>
      <c r="AD5" s="145"/>
      <c r="AF5" s="117"/>
    </row>
    <row r="6" spans="1:32" ht="12.75" customHeight="1" x14ac:dyDescent="0.2">
      <c r="A6" s="31" t="s">
        <v>25</v>
      </c>
      <c r="B6" s="32" t="s">
        <v>26</v>
      </c>
      <c r="C6" s="20" t="s">
        <v>27</v>
      </c>
      <c r="D6" s="20" t="s">
        <v>28</v>
      </c>
      <c r="E6" s="21"/>
      <c r="F6" s="22">
        <v>6</v>
      </c>
      <c r="G6" s="22" t="s">
        <v>30</v>
      </c>
      <c r="H6" s="23">
        <v>1</v>
      </c>
      <c r="I6" s="24"/>
      <c r="J6" s="25"/>
      <c r="K6" s="40">
        <v>27</v>
      </c>
      <c r="L6" s="59"/>
      <c r="M6" s="27">
        <f>F6*$K$6/H6</f>
        <v>162</v>
      </c>
      <c r="N6" s="27">
        <f>F6*$L$6/H6</f>
        <v>0</v>
      </c>
      <c r="O6" s="27">
        <f>M6*I6</f>
        <v>0</v>
      </c>
      <c r="P6" s="27">
        <f>N6*J6</f>
        <v>0</v>
      </c>
      <c r="Q6" s="27">
        <f>M6*3</f>
        <v>486</v>
      </c>
      <c r="R6" s="27">
        <f>N6*3</f>
        <v>0</v>
      </c>
      <c r="S6" s="27">
        <f>Q6*I6</f>
        <v>0</v>
      </c>
      <c r="T6" s="27">
        <f>R6*J6</f>
        <v>0</v>
      </c>
      <c r="U6" s="27">
        <f>SUM(Q6:R6)</f>
        <v>486</v>
      </c>
      <c r="V6" s="27">
        <f>SUM(S6:T6)</f>
        <v>0</v>
      </c>
      <c r="X6" s="33"/>
      <c r="Y6" s="33"/>
      <c r="Z6" s="24"/>
      <c r="AB6" s="33"/>
      <c r="AC6" s="33"/>
      <c r="AD6" s="24"/>
      <c r="AF6" s="22" t="s">
        <v>29</v>
      </c>
    </row>
    <row r="7" spans="1:32" ht="12.75" customHeight="1" x14ac:dyDescent="0.2">
      <c r="A7" s="34"/>
      <c r="B7" s="35"/>
      <c r="C7" s="20" t="s">
        <v>31</v>
      </c>
      <c r="D7" s="33"/>
      <c r="E7" s="33"/>
      <c r="F7" s="22">
        <v>2</v>
      </c>
      <c r="G7" s="22" t="s">
        <v>32</v>
      </c>
      <c r="H7" s="22">
        <v>2</v>
      </c>
      <c r="I7" s="24"/>
      <c r="J7" s="30"/>
      <c r="K7" s="26"/>
      <c r="L7" s="60"/>
      <c r="M7" s="27">
        <f t="shared" ref="M7:M10" si="0">F7*$K$6/H7</f>
        <v>27</v>
      </c>
      <c r="N7" s="27">
        <f t="shared" ref="N7:N11" si="1">F7*$L$6/H7</f>
        <v>0</v>
      </c>
      <c r="O7" s="27">
        <f t="shared" ref="O7:P11" si="2">M7*I7</f>
        <v>0</v>
      </c>
      <c r="P7" s="27">
        <f t="shared" si="2"/>
        <v>0</v>
      </c>
      <c r="Q7" s="27">
        <f t="shared" ref="Q7:R11" si="3">M7*3</f>
        <v>81</v>
      </c>
      <c r="R7" s="27">
        <f t="shared" si="3"/>
        <v>0</v>
      </c>
      <c r="S7" s="27">
        <f t="shared" ref="S7:T11" si="4">Q7*I7</f>
        <v>0</v>
      </c>
      <c r="T7" s="27">
        <f t="shared" si="4"/>
        <v>0</v>
      </c>
      <c r="U7" s="27">
        <f t="shared" ref="U7:U41" si="5">SUM(Q7:R7)</f>
        <v>81</v>
      </c>
      <c r="V7" s="27">
        <f t="shared" ref="V7:V41" si="6">SUM(S7:T7)</f>
        <v>0</v>
      </c>
      <c r="X7" s="33"/>
      <c r="Y7" s="33"/>
      <c r="Z7" s="24"/>
      <c r="AB7" s="33"/>
      <c r="AC7" s="33"/>
      <c r="AD7" s="24"/>
      <c r="AF7" s="22" t="s">
        <v>29</v>
      </c>
    </row>
    <row r="8" spans="1:32" ht="12.75" customHeight="1" x14ac:dyDescent="0.2">
      <c r="A8" s="34"/>
      <c r="B8" s="35"/>
      <c r="C8" s="20" t="s">
        <v>33</v>
      </c>
      <c r="D8" s="33"/>
      <c r="E8" s="33"/>
      <c r="F8" s="22">
        <v>1</v>
      </c>
      <c r="G8" s="22" t="s">
        <v>32</v>
      </c>
      <c r="H8" s="22">
        <v>2</v>
      </c>
      <c r="I8" s="24"/>
      <c r="J8" s="30"/>
      <c r="K8" s="26"/>
      <c r="L8" s="60"/>
      <c r="M8" s="27">
        <f t="shared" si="0"/>
        <v>13.5</v>
      </c>
      <c r="N8" s="27">
        <f t="shared" si="1"/>
        <v>0</v>
      </c>
      <c r="O8" s="27">
        <f t="shared" si="2"/>
        <v>0</v>
      </c>
      <c r="P8" s="27">
        <f t="shared" si="2"/>
        <v>0</v>
      </c>
      <c r="Q8" s="27">
        <f t="shared" si="3"/>
        <v>40.5</v>
      </c>
      <c r="R8" s="27">
        <f t="shared" si="3"/>
        <v>0</v>
      </c>
      <c r="S8" s="27">
        <f t="shared" si="4"/>
        <v>0</v>
      </c>
      <c r="T8" s="27">
        <f t="shared" si="4"/>
        <v>0</v>
      </c>
      <c r="U8" s="27">
        <f t="shared" si="5"/>
        <v>40.5</v>
      </c>
      <c r="V8" s="27">
        <f t="shared" si="6"/>
        <v>0</v>
      </c>
      <c r="X8" s="33"/>
      <c r="Y8" s="33"/>
      <c r="Z8" s="24"/>
      <c r="AB8" s="33"/>
      <c r="AC8" s="33"/>
      <c r="AD8" s="24"/>
      <c r="AF8" s="22" t="s">
        <v>65</v>
      </c>
    </row>
    <row r="9" spans="1:32" ht="29.25" customHeight="1" x14ac:dyDescent="0.2">
      <c r="A9" s="34"/>
      <c r="B9" s="35"/>
      <c r="C9" s="38" t="s">
        <v>34</v>
      </c>
      <c r="D9" s="33"/>
      <c r="E9" s="33"/>
      <c r="F9" s="22">
        <v>2</v>
      </c>
      <c r="G9" s="22" t="s">
        <v>32</v>
      </c>
      <c r="H9" s="22">
        <v>2</v>
      </c>
      <c r="I9" s="24"/>
      <c r="J9" s="30"/>
      <c r="K9" s="26"/>
      <c r="L9" s="60"/>
      <c r="M9" s="27">
        <f>F9*$K$6/H9</f>
        <v>27</v>
      </c>
      <c r="N9" s="27">
        <f t="shared" si="1"/>
        <v>0</v>
      </c>
      <c r="O9" s="27">
        <f t="shared" si="2"/>
        <v>0</v>
      </c>
      <c r="P9" s="27">
        <f t="shared" si="2"/>
        <v>0</v>
      </c>
      <c r="Q9" s="27">
        <f>M9*3</f>
        <v>81</v>
      </c>
      <c r="R9" s="27">
        <f t="shared" si="3"/>
        <v>0</v>
      </c>
      <c r="S9" s="27">
        <f t="shared" si="4"/>
        <v>0</v>
      </c>
      <c r="T9" s="27">
        <f t="shared" si="4"/>
        <v>0</v>
      </c>
      <c r="U9" s="27">
        <f t="shared" si="5"/>
        <v>81</v>
      </c>
      <c r="V9" s="27">
        <f t="shared" si="6"/>
        <v>0</v>
      </c>
      <c r="X9" s="33"/>
      <c r="Y9" s="33"/>
      <c r="Z9" s="24"/>
      <c r="AB9" s="33"/>
      <c r="AC9" s="33"/>
      <c r="AD9" s="24"/>
      <c r="AF9" s="22" t="s">
        <v>65</v>
      </c>
    </row>
    <row r="10" spans="1:32" ht="12.75" customHeight="1" x14ac:dyDescent="0.2">
      <c r="A10" s="34"/>
      <c r="B10" s="35"/>
      <c r="C10" s="20" t="s">
        <v>35</v>
      </c>
      <c r="D10" s="33"/>
      <c r="E10" s="33"/>
      <c r="F10" s="22">
        <v>1</v>
      </c>
      <c r="G10" s="22" t="s">
        <v>32</v>
      </c>
      <c r="H10" s="22">
        <v>2</v>
      </c>
      <c r="I10" s="24"/>
      <c r="J10" s="30"/>
      <c r="K10" s="26"/>
      <c r="L10" s="60"/>
      <c r="M10" s="27">
        <f t="shared" si="0"/>
        <v>13.5</v>
      </c>
      <c r="N10" s="27">
        <f t="shared" si="1"/>
        <v>0</v>
      </c>
      <c r="O10" s="27">
        <f t="shared" si="2"/>
        <v>0</v>
      </c>
      <c r="P10" s="27">
        <f t="shared" si="2"/>
        <v>0</v>
      </c>
      <c r="Q10" s="27">
        <f t="shared" si="3"/>
        <v>40.5</v>
      </c>
      <c r="R10" s="27">
        <f t="shared" si="3"/>
        <v>0</v>
      </c>
      <c r="S10" s="27">
        <f t="shared" si="4"/>
        <v>0</v>
      </c>
      <c r="T10" s="27">
        <f t="shared" si="4"/>
        <v>0</v>
      </c>
      <c r="U10" s="27">
        <f t="shared" si="5"/>
        <v>40.5</v>
      </c>
      <c r="V10" s="27">
        <f t="shared" si="6"/>
        <v>0</v>
      </c>
      <c r="X10" s="33"/>
      <c r="Y10" s="33"/>
      <c r="Z10" s="24"/>
      <c r="AB10" s="33"/>
      <c r="AC10" s="33"/>
      <c r="AD10" s="24"/>
      <c r="AF10" s="22" t="s">
        <v>29</v>
      </c>
    </row>
    <row r="11" spans="1:32" ht="12.75" customHeight="1" x14ac:dyDescent="0.2">
      <c r="A11" s="34"/>
      <c r="B11" s="35"/>
      <c r="C11" s="20" t="s">
        <v>38</v>
      </c>
      <c r="D11" s="33"/>
      <c r="E11" s="33"/>
      <c r="F11" s="22">
        <v>1</v>
      </c>
      <c r="G11" s="22" t="s">
        <v>37</v>
      </c>
      <c r="H11" s="22">
        <v>1</v>
      </c>
      <c r="I11" s="24"/>
      <c r="J11" s="30"/>
      <c r="K11" s="58"/>
      <c r="L11" s="61"/>
      <c r="M11" s="27">
        <v>12</v>
      </c>
      <c r="N11" s="27">
        <f t="shared" si="1"/>
        <v>0</v>
      </c>
      <c r="O11" s="27">
        <f t="shared" si="2"/>
        <v>0</v>
      </c>
      <c r="P11" s="27">
        <f t="shared" si="2"/>
        <v>0</v>
      </c>
      <c r="Q11" s="27">
        <f t="shared" si="3"/>
        <v>36</v>
      </c>
      <c r="R11" s="27">
        <f t="shared" si="3"/>
        <v>0</v>
      </c>
      <c r="S11" s="27">
        <f t="shared" si="4"/>
        <v>0</v>
      </c>
      <c r="T11" s="27">
        <f t="shared" si="4"/>
        <v>0</v>
      </c>
      <c r="U11" s="27">
        <f t="shared" si="5"/>
        <v>36</v>
      </c>
      <c r="V11" s="27">
        <f t="shared" si="6"/>
        <v>0</v>
      </c>
      <c r="X11" s="33"/>
      <c r="Y11" s="33"/>
      <c r="Z11" s="24"/>
      <c r="AB11" s="33"/>
      <c r="AC11" s="33"/>
      <c r="AD11" s="24"/>
      <c r="AF11" s="22" t="s">
        <v>29</v>
      </c>
    </row>
    <row r="12" spans="1:32" ht="12.75" customHeight="1" x14ac:dyDescent="0.2">
      <c r="A12" s="34"/>
      <c r="B12" s="32" t="s">
        <v>39</v>
      </c>
      <c r="C12" s="20" t="s">
        <v>27</v>
      </c>
      <c r="D12" s="20" t="s">
        <v>28</v>
      </c>
      <c r="E12" s="33"/>
      <c r="F12" s="22">
        <v>6</v>
      </c>
      <c r="G12" s="22" t="s">
        <v>30</v>
      </c>
      <c r="H12" s="22">
        <v>1</v>
      </c>
      <c r="I12" s="30"/>
      <c r="J12" s="24"/>
      <c r="K12" s="40"/>
      <c r="L12" s="59">
        <v>17</v>
      </c>
      <c r="M12" s="27">
        <f>F12*$K$12/H12</f>
        <v>0</v>
      </c>
      <c r="N12" s="27">
        <f>F12*$L$12/H12</f>
        <v>102</v>
      </c>
      <c r="O12" s="27">
        <f>M12*I12</f>
        <v>0</v>
      </c>
      <c r="P12" s="27">
        <f>N12*J12</f>
        <v>0</v>
      </c>
      <c r="Q12" s="27">
        <f>M12*3</f>
        <v>0</v>
      </c>
      <c r="R12" s="27">
        <f>N12*3</f>
        <v>306</v>
      </c>
      <c r="S12" s="27">
        <f>Q12*I12</f>
        <v>0</v>
      </c>
      <c r="T12" s="27">
        <f>R12*J12</f>
        <v>0</v>
      </c>
      <c r="U12" s="27">
        <f t="shared" si="5"/>
        <v>306</v>
      </c>
      <c r="V12" s="27">
        <f t="shared" si="6"/>
        <v>0</v>
      </c>
      <c r="X12" s="33"/>
      <c r="Y12" s="33"/>
      <c r="Z12" s="24"/>
      <c r="AB12" s="33"/>
      <c r="AC12" s="33"/>
      <c r="AD12" s="24"/>
      <c r="AF12" s="22" t="s">
        <v>40</v>
      </c>
    </row>
    <row r="13" spans="1:32" ht="12.75" customHeight="1" x14ac:dyDescent="0.2">
      <c r="A13" s="34"/>
      <c r="B13" s="35"/>
      <c r="C13" s="20" t="s">
        <v>31</v>
      </c>
      <c r="D13" s="33"/>
      <c r="E13" s="33"/>
      <c r="F13" s="22">
        <v>3</v>
      </c>
      <c r="G13" s="22" t="s">
        <v>32</v>
      </c>
      <c r="H13" s="22">
        <v>2</v>
      </c>
      <c r="I13" s="30"/>
      <c r="J13" s="24"/>
      <c r="K13" s="26"/>
      <c r="L13" s="60"/>
      <c r="M13" s="27">
        <f t="shared" ref="M13:M16" si="7">F13*$K$12/H13</f>
        <v>0</v>
      </c>
      <c r="N13" s="27">
        <f t="shared" ref="N13:N15" si="8">F13*$L$12/H13</f>
        <v>25.5</v>
      </c>
      <c r="O13" s="27">
        <f t="shared" ref="O13:P16" si="9">M13*I13</f>
        <v>0</v>
      </c>
      <c r="P13" s="27">
        <f t="shared" si="9"/>
        <v>0</v>
      </c>
      <c r="Q13" s="27">
        <f t="shared" ref="Q13:R16" si="10">M13*3</f>
        <v>0</v>
      </c>
      <c r="R13" s="27">
        <f t="shared" si="10"/>
        <v>76.5</v>
      </c>
      <c r="S13" s="27">
        <f t="shared" ref="S13:T16" si="11">Q13*I13</f>
        <v>0</v>
      </c>
      <c r="T13" s="27">
        <f t="shared" si="11"/>
        <v>0</v>
      </c>
      <c r="U13" s="27">
        <f t="shared" si="5"/>
        <v>76.5</v>
      </c>
      <c r="V13" s="27">
        <f t="shared" si="6"/>
        <v>0</v>
      </c>
      <c r="X13" s="33"/>
      <c r="Y13" s="33"/>
      <c r="Z13" s="24"/>
      <c r="AB13" s="33"/>
      <c r="AC13" s="33"/>
      <c r="AD13" s="24"/>
      <c r="AF13" s="22" t="s">
        <v>40</v>
      </c>
    </row>
    <row r="14" spans="1:32" ht="12.75" customHeight="1" x14ac:dyDescent="0.2">
      <c r="A14" s="34"/>
      <c r="B14" s="35"/>
      <c r="C14" s="20" t="s">
        <v>33</v>
      </c>
      <c r="D14" s="33"/>
      <c r="E14" s="33"/>
      <c r="F14" s="22">
        <v>2</v>
      </c>
      <c r="G14" s="22" t="s">
        <v>32</v>
      </c>
      <c r="H14" s="22">
        <v>2</v>
      </c>
      <c r="I14" s="30"/>
      <c r="J14" s="24"/>
      <c r="K14" s="26"/>
      <c r="L14" s="60"/>
      <c r="M14" s="27">
        <f t="shared" si="7"/>
        <v>0</v>
      </c>
      <c r="N14" s="27">
        <f t="shared" si="8"/>
        <v>17</v>
      </c>
      <c r="O14" s="27">
        <f t="shared" si="9"/>
        <v>0</v>
      </c>
      <c r="P14" s="27">
        <f t="shared" si="9"/>
        <v>0</v>
      </c>
      <c r="Q14" s="27">
        <f t="shared" si="10"/>
        <v>0</v>
      </c>
      <c r="R14" s="27">
        <f t="shared" si="10"/>
        <v>51</v>
      </c>
      <c r="S14" s="27">
        <f t="shared" si="11"/>
        <v>0</v>
      </c>
      <c r="T14" s="27">
        <f t="shared" si="11"/>
        <v>0</v>
      </c>
      <c r="U14" s="27">
        <f t="shared" si="5"/>
        <v>51</v>
      </c>
      <c r="V14" s="27">
        <f t="shared" si="6"/>
        <v>0</v>
      </c>
      <c r="X14" s="33"/>
      <c r="Y14" s="33"/>
      <c r="Z14" s="24"/>
      <c r="AB14" s="33"/>
      <c r="AC14" s="33"/>
      <c r="AD14" s="24"/>
      <c r="AF14" s="22" t="s">
        <v>40</v>
      </c>
    </row>
    <row r="15" spans="1:32" ht="12.75" customHeight="1" x14ac:dyDescent="0.2">
      <c r="A15" s="34"/>
      <c r="B15" s="35"/>
      <c r="C15" s="20" t="s">
        <v>35</v>
      </c>
      <c r="D15" s="33"/>
      <c r="E15" s="33"/>
      <c r="F15" s="22">
        <v>1</v>
      </c>
      <c r="G15" s="22" t="s">
        <v>32</v>
      </c>
      <c r="H15" s="22">
        <v>2</v>
      </c>
      <c r="I15" s="30"/>
      <c r="J15" s="24"/>
      <c r="K15" s="26"/>
      <c r="L15" s="60"/>
      <c r="M15" s="27">
        <f t="shared" si="7"/>
        <v>0</v>
      </c>
      <c r="N15" s="27">
        <f t="shared" si="8"/>
        <v>8.5</v>
      </c>
      <c r="O15" s="27">
        <f t="shared" si="9"/>
        <v>0</v>
      </c>
      <c r="P15" s="27">
        <f t="shared" si="9"/>
        <v>0</v>
      </c>
      <c r="Q15" s="27">
        <f t="shared" si="10"/>
        <v>0</v>
      </c>
      <c r="R15" s="27">
        <f t="shared" si="10"/>
        <v>25.5</v>
      </c>
      <c r="S15" s="27">
        <f t="shared" si="11"/>
        <v>0</v>
      </c>
      <c r="T15" s="27">
        <f t="shared" si="11"/>
        <v>0</v>
      </c>
      <c r="U15" s="27">
        <f t="shared" si="5"/>
        <v>25.5</v>
      </c>
      <c r="V15" s="27">
        <f t="shared" si="6"/>
        <v>0</v>
      </c>
      <c r="X15" s="33"/>
      <c r="Y15" s="33"/>
      <c r="Z15" s="24"/>
      <c r="AB15" s="33"/>
      <c r="AC15" s="33"/>
      <c r="AD15" s="24"/>
      <c r="AF15" s="22" t="s">
        <v>40</v>
      </c>
    </row>
    <row r="16" spans="1:32" ht="12.75" customHeight="1" x14ac:dyDescent="0.2">
      <c r="A16" s="34"/>
      <c r="B16" s="35"/>
      <c r="C16" s="20" t="s">
        <v>38</v>
      </c>
      <c r="D16" s="33"/>
      <c r="E16" s="33"/>
      <c r="F16" s="22">
        <v>1</v>
      </c>
      <c r="G16" s="22" t="s">
        <v>37</v>
      </c>
      <c r="H16" s="22">
        <v>1</v>
      </c>
      <c r="I16" s="30"/>
      <c r="J16" s="24"/>
      <c r="K16" s="58"/>
      <c r="L16" s="61"/>
      <c r="M16" s="27">
        <f t="shared" si="7"/>
        <v>0</v>
      </c>
      <c r="N16" s="27">
        <v>10</v>
      </c>
      <c r="O16" s="27">
        <f t="shared" si="9"/>
        <v>0</v>
      </c>
      <c r="P16" s="27">
        <f t="shared" si="9"/>
        <v>0</v>
      </c>
      <c r="Q16" s="27">
        <f t="shared" si="10"/>
        <v>0</v>
      </c>
      <c r="R16" s="27">
        <f t="shared" si="10"/>
        <v>30</v>
      </c>
      <c r="S16" s="27">
        <f t="shared" si="11"/>
        <v>0</v>
      </c>
      <c r="T16" s="27">
        <f t="shared" si="11"/>
        <v>0</v>
      </c>
      <c r="U16" s="27">
        <f t="shared" si="5"/>
        <v>30</v>
      </c>
      <c r="V16" s="27">
        <f t="shared" si="6"/>
        <v>0</v>
      </c>
      <c r="X16" s="33"/>
      <c r="Y16" s="33"/>
      <c r="Z16" s="24"/>
      <c r="AB16" s="33"/>
      <c r="AC16" s="33"/>
      <c r="AD16" s="24"/>
      <c r="AF16" s="22" t="s">
        <v>40</v>
      </c>
    </row>
    <row r="17" spans="1:32" ht="12.75" customHeight="1" x14ac:dyDescent="0.2">
      <c r="A17" s="34"/>
      <c r="B17" s="32" t="s">
        <v>41</v>
      </c>
      <c r="C17" s="20" t="s">
        <v>42</v>
      </c>
      <c r="D17" s="33"/>
      <c r="E17" s="33"/>
      <c r="F17" s="22">
        <v>5</v>
      </c>
      <c r="G17" s="22" t="s">
        <v>30</v>
      </c>
      <c r="H17" s="22">
        <v>1</v>
      </c>
      <c r="I17" s="30"/>
      <c r="J17" s="24"/>
      <c r="K17" s="40"/>
      <c r="L17" s="59">
        <v>2</v>
      </c>
      <c r="M17" s="27">
        <f>F17*$K$17/H17</f>
        <v>0</v>
      </c>
      <c r="N17" s="27">
        <f>F17*$L$17/H17</f>
        <v>10</v>
      </c>
      <c r="O17" s="27">
        <f>M17*I17</f>
        <v>0</v>
      </c>
      <c r="P17" s="27">
        <f>N17*J17</f>
        <v>0</v>
      </c>
      <c r="Q17" s="27">
        <f>M17*3</f>
        <v>0</v>
      </c>
      <c r="R17" s="27">
        <f>N17*3</f>
        <v>30</v>
      </c>
      <c r="S17" s="27">
        <f>Q17*I17</f>
        <v>0</v>
      </c>
      <c r="T17" s="27">
        <f>R17*J17</f>
        <v>0</v>
      </c>
      <c r="U17" s="27">
        <f t="shared" si="5"/>
        <v>30</v>
      </c>
      <c r="V17" s="27">
        <f t="shared" si="6"/>
        <v>0</v>
      </c>
      <c r="X17" s="33"/>
      <c r="Y17" s="33"/>
      <c r="Z17" s="24"/>
      <c r="AB17" s="33"/>
      <c r="AC17" s="33"/>
      <c r="AD17" s="24"/>
      <c r="AF17" s="22" t="s">
        <v>40</v>
      </c>
    </row>
    <row r="18" spans="1:32" ht="12.75" customHeight="1" x14ac:dyDescent="0.2">
      <c r="A18" s="34"/>
      <c r="B18" s="35"/>
      <c r="C18" s="20" t="s">
        <v>35</v>
      </c>
      <c r="D18" s="33"/>
      <c r="E18" s="33"/>
      <c r="F18" s="22">
        <v>1</v>
      </c>
      <c r="G18" s="22" t="s">
        <v>30</v>
      </c>
      <c r="H18" s="22">
        <v>1</v>
      </c>
      <c r="I18" s="30"/>
      <c r="J18" s="24"/>
      <c r="K18" s="26"/>
      <c r="L18" s="60"/>
      <c r="M18" s="27">
        <f t="shared" ref="M18:M21" si="12">F18*$K$17/H18</f>
        <v>0</v>
      </c>
      <c r="N18" s="27">
        <f t="shared" ref="N18:N19" si="13">F18*$L$17/H18</f>
        <v>2</v>
      </c>
      <c r="O18" s="27">
        <f t="shared" ref="O18:P21" si="14">M18*I18</f>
        <v>0</v>
      </c>
      <c r="P18" s="27">
        <f t="shared" si="14"/>
        <v>0</v>
      </c>
      <c r="Q18" s="27">
        <f t="shared" ref="Q18:R21" si="15">M18*3</f>
        <v>0</v>
      </c>
      <c r="R18" s="27">
        <f t="shared" si="15"/>
        <v>6</v>
      </c>
      <c r="S18" s="27">
        <f t="shared" ref="S18:T21" si="16">Q18*I18</f>
        <v>0</v>
      </c>
      <c r="T18" s="27">
        <f t="shared" si="16"/>
        <v>0</v>
      </c>
      <c r="U18" s="27">
        <f t="shared" si="5"/>
        <v>6</v>
      </c>
      <c r="V18" s="27">
        <f t="shared" si="6"/>
        <v>0</v>
      </c>
      <c r="X18" s="33"/>
      <c r="Y18" s="33"/>
      <c r="Z18" s="24"/>
      <c r="AB18" s="33"/>
      <c r="AC18" s="33"/>
      <c r="AD18" s="24"/>
      <c r="AF18" s="22" t="s">
        <v>40</v>
      </c>
    </row>
    <row r="19" spans="1:32" ht="12.75" customHeight="1" x14ac:dyDescent="0.2">
      <c r="A19" s="34"/>
      <c r="B19" s="35"/>
      <c r="C19" s="20" t="s">
        <v>43</v>
      </c>
      <c r="D19" s="33"/>
      <c r="E19" s="33"/>
      <c r="F19" s="22">
        <v>1</v>
      </c>
      <c r="G19" s="22" t="s">
        <v>32</v>
      </c>
      <c r="H19" s="22">
        <v>2</v>
      </c>
      <c r="I19" s="30"/>
      <c r="J19" s="24"/>
      <c r="K19" s="26"/>
      <c r="L19" s="60"/>
      <c r="M19" s="27">
        <f t="shared" si="12"/>
        <v>0</v>
      </c>
      <c r="N19" s="27">
        <f t="shared" si="13"/>
        <v>1</v>
      </c>
      <c r="O19" s="27">
        <f t="shared" si="14"/>
        <v>0</v>
      </c>
      <c r="P19" s="27">
        <f t="shared" si="14"/>
        <v>0</v>
      </c>
      <c r="Q19" s="27">
        <f t="shared" si="15"/>
        <v>0</v>
      </c>
      <c r="R19" s="27">
        <f t="shared" si="15"/>
        <v>3</v>
      </c>
      <c r="S19" s="27">
        <f t="shared" si="16"/>
        <v>0</v>
      </c>
      <c r="T19" s="27">
        <f t="shared" si="16"/>
        <v>0</v>
      </c>
      <c r="U19" s="27">
        <f t="shared" si="5"/>
        <v>3</v>
      </c>
      <c r="V19" s="27">
        <f t="shared" si="6"/>
        <v>0</v>
      </c>
      <c r="X19" s="33"/>
      <c r="Y19" s="33"/>
      <c r="Z19" s="24"/>
      <c r="AB19" s="33"/>
      <c r="AC19" s="33"/>
      <c r="AD19" s="24"/>
      <c r="AF19" s="22" t="s">
        <v>40</v>
      </c>
    </row>
    <row r="20" spans="1:32" ht="13.5" customHeight="1" x14ac:dyDescent="0.2">
      <c r="A20" s="34"/>
      <c r="B20" s="35"/>
      <c r="C20" s="20" t="s">
        <v>36</v>
      </c>
      <c r="D20" s="33"/>
      <c r="E20" s="33"/>
      <c r="F20" s="22">
        <v>1</v>
      </c>
      <c r="G20" s="22" t="s">
        <v>37</v>
      </c>
      <c r="H20" s="22">
        <v>1</v>
      </c>
      <c r="I20" s="30"/>
      <c r="J20" s="24"/>
      <c r="K20" s="37"/>
      <c r="L20" s="60"/>
      <c r="M20" s="27">
        <f t="shared" si="12"/>
        <v>0</v>
      </c>
      <c r="N20" s="27">
        <v>1</v>
      </c>
      <c r="O20" s="27">
        <f t="shared" si="14"/>
        <v>0</v>
      </c>
      <c r="P20" s="27">
        <f t="shared" si="14"/>
        <v>0</v>
      </c>
      <c r="Q20" s="27">
        <f t="shared" si="15"/>
        <v>0</v>
      </c>
      <c r="R20" s="27">
        <f t="shared" si="15"/>
        <v>3</v>
      </c>
      <c r="S20" s="27">
        <f t="shared" si="16"/>
        <v>0</v>
      </c>
      <c r="T20" s="27">
        <f t="shared" si="16"/>
        <v>0</v>
      </c>
      <c r="U20" s="27">
        <f t="shared" si="5"/>
        <v>3</v>
      </c>
      <c r="V20" s="27">
        <f t="shared" si="6"/>
        <v>0</v>
      </c>
      <c r="X20" s="33"/>
      <c r="Y20" s="33"/>
      <c r="Z20" s="24"/>
      <c r="AB20" s="33"/>
      <c r="AC20" s="33"/>
      <c r="AD20" s="24"/>
      <c r="AF20" s="22" t="s">
        <v>40</v>
      </c>
    </row>
    <row r="21" spans="1:32" ht="12.75" customHeight="1" x14ac:dyDescent="0.2">
      <c r="A21" s="34"/>
      <c r="B21" s="35"/>
      <c r="C21" s="20" t="s">
        <v>38</v>
      </c>
      <c r="D21" s="33"/>
      <c r="E21" s="33"/>
      <c r="F21" s="22">
        <v>1</v>
      </c>
      <c r="G21" s="22" t="s">
        <v>37</v>
      </c>
      <c r="H21" s="22">
        <v>1</v>
      </c>
      <c r="I21" s="30"/>
      <c r="J21" s="24"/>
      <c r="K21" s="58"/>
      <c r="L21" s="61"/>
      <c r="M21" s="27">
        <f t="shared" si="12"/>
        <v>0</v>
      </c>
      <c r="N21" s="27">
        <v>1</v>
      </c>
      <c r="O21" s="27">
        <f t="shared" si="14"/>
        <v>0</v>
      </c>
      <c r="P21" s="27">
        <f t="shared" si="14"/>
        <v>0</v>
      </c>
      <c r="Q21" s="27">
        <f t="shared" si="15"/>
        <v>0</v>
      </c>
      <c r="R21" s="27">
        <f t="shared" si="15"/>
        <v>3</v>
      </c>
      <c r="S21" s="27">
        <f t="shared" si="16"/>
        <v>0</v>
      </c>
      <c r="T21" s="27">
        <f t="shared" si="16"/>
        <v>0</v>
      </c>
      <c r="U21" s="27">
        <f t="shared" si="5"/>
        <v>3</v>
      </c>
      <c r="V21" s="27">
        <f t="shared" si="6"/>
        <v>0</v>
      </c>
      <c r="X21" s="33"/>
      <c r="Y21" s="33"/>
      <c r="Z21" s="24"/>
      <c r="AB21" s="33"/>
      <c r="AC21" s="33"/>
      <c r="AD21" s="24"/>
      <c r="AF21" s="22" t="s">
        <v>40</v>
      </c>
    </row>
    <row r="22" spans="1:32" ht="12.75" customHeight="1" x14ac:dyDescent="0.2">
      <c r="A22" s="34"/>
      <c r="B22" s="19" t="s">
        <v>44</v>
      </c>
      <c r="C22" s="20" t="s">
        <v>27</v>
      </c>
      <c r="D22" s="20" t="s">
        <v>28</v>
      </c>
      <c r="E22" s="33"/>
      <c r="F22" s="22">
        <v>6</v>
      </c>
      <c r="G22" s="22" t="s">
        <v>30</v>
      </c>
      <c r="H22" s="22">
        <v>1</v>
      </c>
      <c r="I22" s="30"/>
      <c r="J22" s="24"/>
      <c r="K22" s="40"/>
      <c r="L22" s="59">
        <v>2</v>
      </c>
      <c r="M22" s="27">
        <f>F22*$K$22/H22</f>
        <v>0</v>
      </c>
      <c r="N22" s="27">
        <f>F22*$L$22/H22</f>
        <v>12</v>
      </c>
      <c r="O22" s="27">
        <f>M22*I22</f>
        <v>0</v>
      </c>
      <c r="P22" s="27">
        <f>N22*J22</f>
        <v>0</v>
      </c>
      <c r="Q22" s="27">
        <f>M22*3</f>
        <v>0</v>
      </c>
      <c r="R22" s="27">
        <f>N22*3</f>
        <v>36</v>
      </c>
      <c r="S22" s="27">
        <f>Q22*I22</f>
        <v>0</v>
      </c>
      <c r="T22" s="27">
        <f>R22*J22</f>
        <v>0</v>
      </c>
      <c r="U22" s="27">
        <f t="shared" si="5"/>
        <v>36</v>
      </c>
      <c r="V22" s="27">
        <f t="shared" si="6"/>
        <v>0</v>
      </c>
      <c r="X22" s="33"/>
      <c r="Y22" s="33"/>
      <c r="Z22" s="24"/>
      <c r="AB22" s="33"/>
      <c r="AC22" s="33"/>
      <c r="AD22" s="24"/>
      <c r="AF22" s="22" t="s">
        <v>40</v>
      </c>
    </row>
    <row r="23" spans="1:32" ht="12.75" customHeight="1" x14ac:dyDescent="0.2">
      <c r="A23" s="34"/>
      <c r="B23" s="28"/>
      <c r="C23" s="20" t="s">
        <v>46</v>
      </c>
      <c r="D23" s="33"/>
      <c r="E23" s="33"/>
      <c r="F23" s="22">
        <v>6</v>
      </c>
      <c r="G23" s="22" t="s">
        <v>30</v>
      </c>
      <c r="H23" s="22">
        <v>1</v>
      </c>
      <c r="I23" s="30"/>
      <c r="J23" s="24"/>
      <c r="K23" s="26"/>
      <c r="L23" s="60"/>
      <c r="M23" s="27">
        <f t="shared" ref="M23:M25" si="17">F23*$K$22/H23</f>
        <v>0</v>
      </c>
      <c r="N23" s="27">
        <f t="shared" ref="N23:N25" si="18">F23*$L$22/H23</f>
        <v>12</v>
      </c>
      <c r="O23" s="27">
        <f t="shared" ref="O23:P32" si="19">M23*I23</f>
        <v>0</v>
      </c>
      <c r="P23" s="27">
        <f t="shared" si="19"/>
        <v>0</v>
      </c>
      <c r="Q23" s="27">
        <f t="shared" ref="Q23:R32" si="20">M23*3</f>
        <v>0</v>
      </c>
      <c r="R23" s="27">
        <f t="shared" si="20"/>
        <v>36</v>
      </c>
      <c r="S23" s="27">
        <f t="shared" ref="S23:T32" si="21">Q23*I23</f>
        <v>0</v>
      </c>
      <c r="T23" s="27">
        <f t="shared" si="21"/>
        <v>0</v>
      </c>
      <c r="U23" s="27">
        <f t="shared" si="5"/>
        <v>36</v>
      </c>
      <c r="V23" s="27">
        <f t="shared" si="6"/>
        <v>0</v>
      </c>
      <c r="X23" s="33"/>
      <c r="Y23" s="33"/>
      <c r="Z23" s="24"/>
      <c r="AB23" s="33"/>
      <c r="AC23" s="33"/>
      <c r="AD23" s="24"/>
      <c r="AF23" s="22" t="s">
        <v>45</v>
      </c>
    </row>
    <row r="24" spans="1:32" ht="25.5" x14ac:dyDescent="0.2">
      <c r="A24" s="34"/>
      <c r="B24" s="28"/>
      <c r="C24" s="38" t="s">
        <v>47</v>
      </c>
      <c r="D24" s="33"/>
      <c r="E24" s="33"/>
      <c r="F24" s="22">
        <v>6</v>
      </c>
      <c r="G24" s="22" t="s">
        <v>30</v>
      </c>
      <c r="H24" s="22">
        <v>1</v>
      </c>
      <c r="I24" s="30"/>
      <c r="J24" s="24"/>
      <c r="K24" s="26"/>
      <c r="L24" s="60"/>
      <c r="M24" s="27">
        <f t="shared" si="17"/>
        <v>0</v>
      </c>
      <c r="N24" s="27">
        <f t="shared" si="18"/>
        <v>12</v>
      </c>
      <c r="O24" s="27">
        <f t="shared" si="19"/>
        <v>0</v>
      </c>
      <c r="P24" s="27">
        <f t="shared" si="19"/>
        <v>0</v>
      </c>
      <c r="Q24" s="27">
        <f t="shared" si="20"/>
        <v>0</v>
      </c>
      <c r="R24" s="27">
        <f t="shared" si="20"/>
        <v>36</v>
      </c>
      <c r="S24" s="27">
        <f t="shared" si="21"/>
        <v>0</v>
      </c>
      <c r="T24" s="27">
        <f t="shared" si="21"/>
        <v>0</v>
      </c>
      <c r="U24" s="27">
        <f t="shared" si="5"/>
        <v>36</v>
      </c>
      <c r="V24" s="27">
        <f t="shared" si="6"/>
        <v>0</v>
      </c>
      <c r="X24" s="33"/>
      <c r="Y24" s="33"/>
      <c r="Z24" s="24"/>
      <c r="AB24" s="33"/>
      <c r="AC24" s="33"/>
      <c r="AD24" s="24"/>
      <c r="AF24" s="22" t="s">
        <v>45</v>
      </c>
    </row>
    <row r="25" spans="1:32" ht="12.75" customHeight="1" x14ac:dyDescent="0.2">
      <c r="A25" s="34"/>
      <c r="B25" s="62"/>
      <c r="C25" s="20" t="s">
        <v>48</v>
      </c>
      <c r="D25" s="33"/>
      <c r="E25" s="33"/>
      <c r="F25" s="22">
        <v>2</v>
      </c>
      <c r="G25" s="22" t="s">
        <v>32</v>
      </c>
      <c r="H25" s="22">
        <v>2</v>
      </c>
      <c r="I25" s="30"/>
      <c r="J25" s="24"/>
      <c r="K25" s="58"/>
      <c r="L25" s="61"/>
      <c r="M25" s="27">
        <f t="shared" si="17"/>
        <v>0</v>
      </c>
      <c r="N25" s="27">
        <f t="shared" si="18"/>
        <v>2</v>
      </c>
      <c r="O25" s="27">
        <f t="shared" si="19"/>
        <v>0</v>
      </c>
      <c r="P25" s="27">
        <f t="shared" si="19"/>
        <v>0</v>
      </c>
      <c r="Q25" s="27">
        <f t="shared" si="20"/>
        <v>0</v>
      </c>
      <c r="R25" s="27">
        <f t="shared" si="20"/>
        <v>6</v>
      </c>
      <c r="S25" s="27">
        <f t="shared" si="21"/>
        <v>0</v>
      </c>
      <c r="T25" s="27">
        <f t="shared" si="21"/>
        <v>0</v>
      </c>
      <c r="U25" s="27">
        <f t="shared" si="5"/>
        <v>6</v>
      </c>
      <c r="V25" s="27">
        <f t="shared" si="6"/>
        <v>0</v>
      </c>
      <c r="X25" s="33"/>
      <c r="Y25" s="33"/>
      <c r="Z25" s="24"/>
      <c r="AB25" s="33"/>
      <c r="AC25" s="33"/>
      <c r="AD25" s="24"/>
      <c r="AF25" s="22" t="s">
        <v>40</v>
      </c>
    </row>
    <row r="26" spans="1:32" ht="12.75" customHeight="1" x14ac:dyDescent="0.2">
      <c r="A26" s="34"/>
      <c r="B26" s="19" t="s">
        <v>49</v>
      </c>
      <c r="C26" s="20" t="s">
        <v>27</v>
      </c>
      <c r="D26" s="20" t="s">
        <v>28</v>
      </c>
      <c r="E26" s="33"/>
      <c r="F26" s="22">
        <v>3</v>
      </c>
      <c r="G26" s="22" t="s">
        <v>30</v>
      </c>
      <c r="H26" s="22">
        <v>1</v>
      </c>
      <c r="I26" s="24"/>
      <c r="J26" s="30"/>
      <c r="K26" s="40">
        <v>23</v>
      </c>
      <c r="L26" s="59"/>
      <c r="M26" s="27">
        <f>F26*$K$26/H26</f>
        <v>69</v>
      </c>
      <c r="N26" s="27">
        <f>F26*$L$26/H26</f>
        <v>0</v>
      </c>
      <c r="O26" s="27">
        <f t="shared" si="19"/>
        <v>0</v>
      </c>
      <c r="P26" s="27">
        <f t="shared" si="19"/>
        <v>0</v>
      </c>
      <c r="Q26" s="27">
        <f t="shared" si="20"/>
        <v>207</v>
      </c>
      <c r="R26" s="27">
        <f t="shared" si="20"/>
        <v>0</v>
      </c>
      <c r="S26" s="27">
        <f t="shared" si="21"/>
        <v>0</v>
      </c>
      <c r="T26" s="27">
        <f t="shared" si="21"/>
        <v>0</v>
      </c>
      <c r="U26" s="27">
        <f t="shared" si="5"/>
        <v>207</v>
      </c>
      <c r="V26" s="27">
        <f t="shared" si="6"/>
        <v>0</v>
      </c>
      <c r="X26" s="33"/>
      <c r="Y26" s="33"/>
      <c r="Z26" s="24"/>
      <c r="AB26" s="33"/>
      <c r="AC26" s="33"/>
      <c r="AD26" s="24"/>
      <c r="AF26" s="22" t="s">
        <v>29</v>
      </c>
    </row>
    <row r="27" spans="1:32" ht="25.5" x14ac:dyDescent="0.2">
      <c r="A27" s="34"/>
      <c r="B27" s="62"/>
      <c r="C27" s="38" t="s">
        <v>50</v>
      </c>
      <c r="D27" s="33"/>
      <c r="E27" s="33"/>
      <c r="F27" s="22">
        <v>3</v>
      </c>
      <c r="G27" s="22" t="s">
        <v>30</v>
      </c>
      <c r="H27" s="22">
        <v>1</v>
      </c>
      <c r="I27" s="24"/>
      <c r="J27" s="30"/>
      <c r="K27" s="58"/>
      <c r="L27" s="61"/>
      <c r="M27" s="27">
        <f>F27*$K$26/H27</f>
        <v>69</v>
      </c>
      <c r="N27" s="27">
        <f>F27*$L$26/H27</f>
        <v>0</v>
      </c>
      <c r="O27" s="27">
        <f t="shared" si="19"/>
        <v>0</v>
      </c>
      <c r="P27" s="27">
        <f t="shared" si="19"/>
        <v>0</v>
      </c>
      <c r="Q27" s="27">
        <f t="shared" si="20"/>
        <v>207</v>
      </c>
      <c r="R27" s="27">
        <f t="shared" si="20"/>
        <v>0</v>
      </c>
      <c r="S27" s="27">
        <f t="shared" si="21"/>
        <v>0</v>
      </c>
      <c r="T27" s="27">
        <f t="shared" si="21"/>
        <v>0</v>
      </c>
      <c r="U27" s="27">
        <f t="shared" si="5"/>
        <v>207</v>
      </c>
      <c r="V27" s="27">
        <f t="shared" si="6"/>
        <v>0</v>
      </c>
      <c r="X27" s="33"/>
      <c r="Y27" s="33"/>
      <c r="Z27" s="24"/>
      <c r="AB27" s="33"/>
      <c r="AC27" s="33"/>
      <c r="AD27" s="24"/>
      <c r="AF27" s="22" t="s">
        <v>94</v>
      </c>
    </row>
    <row r="28" spans="1:32" ht="12.75" customHeight="1" x14ac:dyDescent="0.2">
      <c r="A28" s="34"/>
      <c r="B28" s="19" t="s">
        <v>51</v>
      </c>
      <c r="C28" s="20" t="s">
        <v>27</v>
      </c>
      <c r="D28" s="20" t="s">
        <v>28</v>
      </c>
      <c r="E28" s="33"/>
      <c r="F28" s="22">
        <v>3</v>
      </c>
      <c r="G28" s="22" t="s">
        <v>30</v>
      </c>
      <c r="H28" s="22">
        <v>1</v>
      </c>
      <c r="I28" s="30"/>
      <c r="J28" s="24"/>
      <c r="K28" s="40"/>
      <c r="L28" s="59">
        <v>1</v>
      </c>
      <c r="M28" s="27">
        <f>F28*$K$28/H28</f>
        <v>0</v>
      </c>
      <c r="N28" s="27">
        <f>F28*$L$28/H28</f>
        <v>3</v>
      </c>
      <c r="O28" s="27">
        <f t="shared" si="19"/>
        <v>0</v>
      </c>
      <c r="P28" s="27">
        <f t="shared" si="19"/>
        <v>0</v>
      </c>
      <c r="Q28" s="27">
        <f t="shared" si="20"/>
        <v>0</v>
      </c>
      <c r="R28" s="27">
        <f t="shared" si="20"/>
        <v>9</v>
      </c>
      <c r="S28" s="27">
        <f t="shared" si="21"/>
        <v>0</v>
      </c>
      <c r="T28" s="27">
        <f t="shared" si="21"/>
        <v>0</v>
      </c>
      <c r="U28" s="27">
        <f t="shared" si="5"/>
        <v>9</v>
      </c>
      <c r="V28" s="27">
        <f t="shared" si="6"/>
        <v>0</v>
      </c>
      <c r="X28" s="33"/>
      <c r="Y28" s="33"/>
      <c r="Z28" s="24"/>
      <c r="AB28" s="33"/>
      <c r="AC28" s="33"/>
      <c r="AD28" s="24"/>
      <c r="AF28" s="22" t="s">
        <v>40</v>
      </c>
    </row>
    <row r="29" spans="1:32" ht="25.5" x14ac:dyDescent="0.2">
      <c r="A29" s="55"/>
      <c r="B29" s="62"/>
      <c r="C29" s="38" t="s">
        <v>50</v>
      </c>
      <c r="D29" s="33"/>
      <c r="E29" s="33"/>
      <c r="F29" s="22">
        <v>3</v>
      </c>
      <c r="G29" s="22" t="s">
        <v>30</v>
      </c>
      <c r="H29" s="22">
        <v>1</v>
      </c>
      <c r="I29" s="30"/>
      <c r="J29" s="24"/>
      <c r="K29" s="58"/>
      <c r="L29" s="61"/>
      <c r="M29" s="27">
        <f>F29*$K$28/H29</f>
        <v>0</v>
      </c>
      <c r="N29" s="27">
        <f>F29*$L$28/H29</f>
        <v>3</v>
      </c>
      <c r="O29" s="27">
        <f t="shared" si="19"/>
        <v>0</v>
      </c>
      <c r="P29" s="27">
        <f t="shared" si="19"/>
        <v>0</v>
      </c>
      <c r="Q29" s="27">
        <f t="shared" si="20"/>
        <v>0</v>
      </c>
      <c r="R29" s="27">
        <f t="shared" si="20"/>
        <v>9</v>
      </c>
      <c r="S29" s="27">
        <f t="shared" si="21"/>
        <v>0</v>
      </c>
      <c r="T29" s="27">
        <f t="shared" si="21"/>
        <v>0</v>
      </c>
      <c r="U29" s="27">
        <f t="shared" si="5"/>
        <v>9</v>
      </c>
      <c r="V29" s="27">
        <f t="shared" si="6"/>
        <v>0</v>
      </c>
      <c r="X29" s="33"/>
      <c r="Y29" s="33"/>
      <c r="Z29" s="24"/>
      <c r="AB29" s="33"/>
      <c r="AC29" s="33"/>
      <c r="AD29" s="24"/>
      <c r="AF29" s="22" t="s">
        <v>40</v>
      </c>
    </row>
    <row r="30" spans="1:32" ht="12.75" customHeight="1" x14ac:dyDescent="0.2">
      <c r="A30" s="34" t="s">
        <v>72</v>
      </c>
      <c r="B30" s="35" t="s">
        <v>52</v>
      </c>
      <c r="C30" s="20" t="s">
        <v>27</v>
      </c>
      <c r="D30" s="33" t="s">
        <v>53</v>
      </c>
      <c r="E30" s="33"/>
      <c r="F30" s="22">
        <v>6</v>
      </c>
      <c r="G30" s="22" t="s">
        <v>30</v>
      </c>
      <c r="H30" s="22">
        <v>1</v>
      </c>
      <c r="I30" s="24"/>
      <c r="J30" s="30"/>
      <c r="K30" s="26">
        <v>5</v>
      </c>
      <c r="L30" s="60"/>
      <c r="M30" s="27">
        <f>F30*$K$30/H30</f>
        <v>30</v>
      </c>
      <c r="N30" s="27">
        <f>F30*$L$30/H30</f>
        <v>0</v>
      </c>
      <c r="O30" s="27">
        <f t="shared" si="19"/>
        <v>0</v>
      </c>
      <c r="P30" s="27">
        <f t="shared" si="19"/>
        <v>0</v>
      </c>
      <c r="Q30" s="27">
        <f t="shared" si="20"/>
        <v>90</v>
      </c>
      <c r="R30" s="27">
        <f t="shared" si="20"/>
        <v>0</v>
      </c>
      <c r="S30" s="27">
        <f t="shared" si="21"/>
        <v>0</v>
      </c>
      <c r="T30" s="27">
        <f t="shared" si="21"/>
        <v>0</v>
      </c>
      <c r="U30" s="27">
        <f t="shared" si="5"/>
        <v>90</v>
      </c>
      <c r="V30" s="27">
        <f t="shared" si="6"/>
        <v>0</v>
      </c>
      <c r="X30" s="33"/>
      <c r="Y30" s="33"/>
      <c r="Z30" s="24"/>
      <c r="AB30" s="33"/>
      <c r="AC30" s="33"/>
      <c r="AD30" s="24"/>
      <c r="AF30" s="22" t="s">
        <v>65</v>
      </c>
    </row>
    <row r="31" spans="1:32" ht="12.75" customHeight="1" x14ac:dyDescent="0.2">
      <c r="A31" s="34"/>
      <c r="B31" s="52"/>
      <c r="C31" s="20" t="s">
        <v>36</v>
      </c>
      <c r="D31" s="33"/>
      <c r="E31" s="33"/>
      <c r="F31" s="22">
        <v>2</v>
      </c>
      <c r="G31" s="22" t="s">
        <v>30</v>
      </c>
      <c r="H31" s="22">
        <v>1</v>
      </c>
      <c r="I31" s="24"/>
      <c r="J31" s="30"/>
      <c r="K31" s="37"/>
      <c r="L31" s="60"/>
      <c r="M31" s="27">
        <f>F31*$K$30/H31</f>
        <v>10</v>
      </c>
      <c r="N31" s="27">
        <f>F31*$L$30/H31</f>
        <v>0</v>
      </c>
      <c r="O31" s="27">
        <f t="shared" si="19"/>
        <v>0</v>
      </c>
      <c r="P31" s="27">
        <f t="shared" si="19"/>
        <v>0</v>
      </c>
      <c r="Q31" s="27">
        <f t="shared" si="20"/>
        <v>30</v>
      </c>
      <c r="R31" s="27">
        <f t="shared" si="20"/>
        <v>0</v>
      </c>
      <c r="S31" s="27">
        <f t="shared" si="21"/>
        <v>0</v>
      </c>
      <c r="T31" s="27">
        <f t="shared" si="21"/>
        <v>0</v>
      </c>
      <c r="U31" s="27">
        <f t="shared" si="5"/>
        <v>30</v>
      </c>
      <c r="V31" s="27">
        <f t="shared" si="6"/>
        <v>0</v>
      </c>
      <c r="X31" s="33"/>
      <c r="Y31" s="33"/>
      <c r="Z31" s="24"/>
      <c r="AB31" s="33"/>
      <c r="AC31" s="33"/>
      <c r="AD31" s="24"/>
      <c r="AF31" s="22" t="s">
        <v>45</v>
      </c>
    </row>
    <row r="32" spans="1:32" ht="12.75" customHeight="1" x14ac:dyDescent="0.2">
      <c r="A32" s="34"/>
      <c r="B32" s="53"/>
      <c r="C32" s="20" t="s">
        <v>54</v>
      </c>
      <c r="D32" s="33"/>
      <c r="E32" s="33"/>
      <c r="F32" s="22">
        <v>1</v>
      </c>
      <c r="G32" s="22" t="s">
        <v>37</v>
      </c>
      <c r="H32" s="22">
        <v>1</v>
      </c>
      <c r="I32" s="24"/>
      <c r="J32" s="30"/>
      <c r="K32" s="29"/>
      <c r="L32" s="36"/>
      <c r="M32" s="27">
        <v>1</v>
      </c>
      <c r="N32" s="27">
        <f t="shared" ref="N32" si="22">F32*$L$30/H32</f>
        <v>0</v>
      </c>
      <c r="O32" s="27">
        <f t="shared" si="19"/>
        <v>0</v>
      </c>
      <c r="P32" s="27">
        <f t="shared" si="19"/>
        <v>0</v>
      </c>
      <c r="Q32" s="27">
        <f t="shared" si="20"/>
        <v>3</v>
      </c>
      <c r="R32" s="27">
        <f t="shared" si="20"/>
        <v>0</v>
      </c>
      <c r="S32" s="27">
        <f t="shared" si="21"/>
        <v>0</v>
      </c>
      <c r="T32" s="27">
        <f t="shared" si="21"/>
        <v>0</v>
      </c>
      <c r="U32" s="27">
        <f t="shared" si="5"/>
        <v>3</v>
      </c>
      <c r="V32" s="27">
        <f t="shared" si="6"/>
        <v>0</v>
      </c>
      <c r="X32" s="33"/>
      <c r="Y32" s="33"/>
      <c r="Z32" s="24"/>
      <c r="AB32" s="33"/>
      <c r="AC32" s="33"/>
      <c r="AD32" s="24"/>
      <c r="AF32" s="22" t="s">
        <v>45</v>
      </c>
    </row>
    <row r="33" spans="1:37" ht="12.75" customHeight="1" x14ac:dyDescent="0.2">
      <c r="A33" s="34"/>
      <c r="B33" s="32" t="s">
        <v>55</v>
      </c>
      <c r="C33" s="20" t="s">
        <v>27</v>
      </c>
      <c r="D33" s="33" t="s">
        <v>53</v>
      </c>
      <c r="E33" s="33"/>
      <c r="F33" s="22">
        <v>6</v>
      </c>
      <c r="G33" s="22" t="s">
        <v>30</v>
      </c>
      <c r="H33" s="22">
        <v>1</v>
      </c>
      <c r="I33" s="30"/>
      <c r="J33" s="24"/>
      <c r="K33" s="40"/>
      <c r="L33" s="59">
        <v>2</v>
      </c>
      <c r="M33" s="27">
        <f>F33*$K$33/H33</f>
        <v>0</v>
      </c>
      <c r="N33" s="27">
        <f>F33*$L$33/H33</f>
        <v>12</v>
      </c>
      <c r="O33" s="27">
        <f>M33*I33</f>
        <v>0</v>
      </c>
      <c r="P33" s="27">
        <f>N33*J33</f>
        <v>0</v>
      </c>
      <c r="Q33" s="27">
        <f>M33*3</f>
        <v>0</v>
      </c>
      <c r="R33" s="27">
        <f>N33*3</f>
        <v>36</v>
      </c>
      <c r="S33" s="27">
        <f>Q33*I33</f>
        <v>0</v>
      </c>
      <c r="T33" s="27">
        <f>R33*J33</f>
        <v>0</v>
      </c>
      <c r="U33" s="27">
        <f t="shared" si="5"/>
        <v>36</v>
      </c>
      <c r="V33" s="27">
        <f t="shared" si="6"/>
        <v>0</v>
      </c>
      <c r="X33" s="33"/>
      <c r="Y33" s="33"/>
      <c r="Z33" s="24"/>
      <c r="AB33" s="33"/>
      <c r="AC33" s="33"/>
      <c r="AD33" s="24"/>
      <c r="AF33" s="22" t="s">
        <v>40</v>
      </c>
    </row>
    <row r="34" spans="1:37" ht="12.75" customHeight="1" x14ac:dyDescent="0.2">
      <c r="A34" s="34"/>
      <c r="B34" s="52"/>
      <c r="C34" s="20" t="s">
        <v>36</v>
      </c>
      <c r="D34" s="33"/>
      <c r="E34" s="33"/>
      <c r="F34" s="22">
        <v>2</v>
      </c>
      <c r="G34" s="22" t="s">
        <v>30</v>
      </c>
      <c r="H34" s="22">
        <v>1</v>
      </c>
      <c r="I34" s="30"/>
      <c r="J34" s="24"/>
      <c r="K34" s="37"/>
      <c r="L34" s="60"/>
      <c r="M34" s="27">
        <f>F34*$K$33/H34</f>
        <v>0</v>
      </c>
      <c r="N34" s="27">
        <f>F34*$L$33/H34</f>
        <v>4</v>
      </c>
      <c r="O34" s="27">
        <f>M34*I34</f>
        <v>0</v>
      </c>
      <c r="P34" s="27">
        <f>N34*J34</f>
        <v>0</v>
      </c>
      <c r="Q34" s="27">
        <f>M34*3</f>
        <v>0</v>
      </c>
      <c r="R34" s="27">
        <f>N34*3</f>
        <v>12</v>
      </c>
      <c r="S34" s="27">
        <f>Q34*I34</f>
        <v>0</v>
      </c>
      <c r="T34" s="27">
        <f>R34*J34</f>
        <v>0</v>
      </c>
      <c r="U34" s="27">
        <f t="shared" si="5"/>
        <v>12</v>
      </c>
      <c r="V34" s="27">
        <f t="shared" si="6"/>
        <v>0</v>
      </c>
      <c r="X34" s="33"/>
      <c r="Y34" s="33"/>
      <c r="Z34" s="24"/>
      <c r="AB34" s="33"/>
      <c r="AC34" s="33"/>
      <c r="AD34" s="24"/>
      <c r="AF34" s="22" t="s">
        <v>40</v>
      </c>
    </row>
    <row r="35" spans="1:37" ht="12.75" customHeight="1" x14ac:dyDescent="0.2">
      <c r="A35" s="34"/>
      <c r="B35" s="54"/>
      <c r="C35" s="20" t="s">
        <v>54</v>
      </c>
      <c r="D35" s="33"/>
      <c r="E35" s="33"/>
      <c r="F35" s="22">
        <v>1</v>
      </c>
      <c r="G35" s="22" t="s">
        <v>32</v>
      </c>
      <c r="H35" s="22">
        <v>2</v>
      </c>
      <c r="I35" s="30"/>
      <c r="J35" s="24"/>
      <c r="K35" s="58"/>
      <c r="L35" s="61"/>
      <c r="M35" s="27">
        <f t="shared" ref="M35" si="23">F35*$K$33/H35</f>
        <v>0</v>
      </c>
      <c r="N35" s="27">
        <f>F35*$L$33/H35</f>
        <v>1</v>
      </c>
      <c r="O35" s="27">
        <f t="shared" ref="O35:P41" si="24">M35*I35</f>
        <v>0</v>
      </c>
      <c r="P35" s="27">
        <f t="shared" si="24"/>
        <v>0</v>
      </c>
      <c r="Q35" s="27">
        <f t="shared" ref="Q35:R41" si="25">M35*3</f>
        <v>0</v>
      </c>
      <c r="R35" s="27">
        <f t="shared" si="25"/>
        <v>3</v>
      </c>
      <c r="S35" s="27">
        <f t="shared" ref="S35:T41" si="26">Q35*I35</f>
        <v>0</v>
      </c>
      <c r="T35" s="27">
        <f t="shared" si="26"/>
        <v>0</v>
      </c>
      <c r="U35" s="27">
        <f t="shared" si="5"/>
        <v>3</v>
      </c>
      <c r="V35" s="27">
        <f t="shared" si="6"/>
        <v>0</v>
      </c>
      <c r="X35" s="33"/>
      <c r="Y35" s="33"/>
      <c r="Z35" s="24"/>
      <c r="AB35" s="33"/>
      <c r="AC35" s="33"/>
      <c r="AD35" s="24"/>
      <c r="AF35" s="22" t="s">
        <v>40</v>
      </c>
    </row>
    <row r="36" spans="1:37" ht="12.75" customHeight="1" x14ac:dyDescent="0.2">
      <c r="A36" s="31" t="s">
        <v>73</v>
      </c>
      <c r="B36" s="56" t="s">
        <v>56</v>
      </c>
      <c r="C36" s="20" t="s">
        <v>27</v>
      </c>
      <c r="D36" s="33"/>
      <c r="E36" s="33"/>
      <c r="F36" s="22">
        <v>4</v>
      </c>
      <c r="G36" s="22" t="s">
        <v>30</v>
      </c>
      <c r="H36" s="22">
        <v>1</v>
      </c>
      <c r="I36" s="24"/>
      <c r="J36" s="30"/>
      <c r="K36" s="39">
        <v>4</v>
      </c>
      <c r="L36" s="57"/>
      <c r="M36" s="27">
        <f>F36*K36/H36</f>
        <v>16</v>
      </c>
      <c r="N36" s="27">
        <f>F36*L36/H36</f>
        <v>0</v>
      </c>
      <c r="O36" s="27">
        <f t="shared" si="24"/>
        <v>0</v>
      </c>
      <c r="P36" s="27">
        <f t="shared" si="24"/>
        <v>0</v>
      </c>
      <c r="Q36" s="27">
        <f t="shared" si="25"/>
        <v>48</v>
      </c>
      <c r="R36" s="27">
        <f t="shared" si="25"/>
        <v>0</v>
      </c>
      <c r="S36" s="27">
        <f t="shared" si="26"/>
        <v>0</v>
      </c>
      <c r="T36" s="27">
        <f t="shared" si="26"/>
        <v>0</v>
      </c>
      <c r="U36" s="27">
        <f t="shared" si="5"/>
        <v>48</v>
      </c>
      <c r="V36" s="27">
        <f t="shared" si="6"/>
        <v>0</v>
      </c>
      <c r="X36" s="33"/>
      <c r="Y36" s="33"/>
      <c r="Z36" s="24"/>
      <c r="AB36" s="33"/>
      <c r="AC36" s="33"/>
      <c r="AD36" s="24"/>
      <c r="AF36" s="22" t="s">
        <v>57</v>
      </c>
    </row>
    <row r="37" spans="1:37" ht="12.75" customHeight="1" x14ac:dyDescent="0.2">
      <c r="A37" s="34"/>
      <c r="B37" s="35" t="s">
        <v>58</v>
      </c>
      <c r="C37" s="20" t="s">
        <v>27</v>
      </c>
      <c r="D37" s="33"/>
      <c r="E37" s="33"/>
      <c r="F37" s="22">
        <v>4</v>
      </c>
      <c r="G37" s="22" t="s">
        <v>30</v>
      </c>
      <c r="H37" s="22">
        <v>1</v>
      </c>
      <c r="I37" s="30"/>
      <c r="J37" s="24"/>
      <c r="K37" s="39"/>
      <c r="L37" s="57">
        <v>2</v>
      </c>
      <c r="M37" s="27">
        <f>F37*$K$37/H37</f>
        <v>0</v>
      </c>
      <c r="N37" s="27">
        <f>F37*$L$37/H37</f>
        <v>8</v>
      </c>
      <c r="O37" s="27">
        <f t="shared" si="24"/>
        <v>0</v>
      </c>
      <c r="P37" s="27">
        <f t="shared" si="24"/>
        <v>0</v>
      </c>
      <c r="Q37" s="27">
        <f t="shared" si="25"/>
        <v>0</v>
      </c>
      <c r="R37" s="27">
        <f t="shared" si="25"/>
        <v>24</v>
      </c>
      <c r="S37" s="27">
        <f t="shared" si="26"/>
        <v>0</v>
      </c>
      <c r="T37" s="27">
        <f t="shared" si="26"/>
        <v>0</v>
      </c>
      <c r="U37" s="27">
        <f t="shared" si="5"/>
        <v>24</v>
      </c>
      <c r="V37" s="27">
        <f t="shared" si="6"/>
        <v>0</v>
      </c>
      <c r="X37" s="33"/>
      <c r="Y37" s="33"/>
      <c r="Z37" s="24"/>
      <c r="AB37" s="33"/>
      <c r="AC37" s="33"/>
      <c r="AD37" s="24"/>
      <c r="AF37" s="22" t="s">
        <v>40</v>
      </c>
    </row>
    <row r="38" spans="1:37" ht="25.5" x14ac:dyDescent="0.2">
      <c r="A38" s="31" t="s">
        <v>74</v>
      </c>
      <c r="B38" s="56" t="s">
        <v>59</v>
      </c>
      <c r="C38" s="38" t="s">
        <v>60</v>
      </c>
      <c r="D38" s="33"/>
      <c r="E38" s="33"/>
      <c r="F38" s="22">
        <v>3.5</v>
      </c>
      <c r="G38" s="22" t="s">
        <v>30</v>
      </c>
      <c r="H38" s="22">
        <v>1</v>
      </c>
      <c r="I38" s="24"/>
      <c r="J38" s="30"/>
      <c r="K38" s="58">
        <f>50-7</f>
        <v>43</v>
      </c>
      <c r="L38" s="58"/>
      <c r="M38" s="27">
        <f>F38*$K$38/H38</f>
        <v>150.5</v>
      </c>
      <c r="N38" s="27">
        <f>F38*$L$38/H38</f>
        <v>0</v>
      </c>
      <c r="O38" s="27">
        <f t="shared" si="24"/>
        <v>0</v>
      </c>
      <c r="P38" s="27">
        <f t="shared" si="24"/>
        <v>0</v>
      </c>
      <c r="Q38" s="27">
        <f t="shared" si="25"/>
        <v>451.5</v>
      </c>
      <c r="R38" s="27">
        <f t="shared" si="25"/>
        <v>0</v>
      </c>
      <c r="S38" s="27">
        <f t="shared" si="26"/>
        <v>0</v>
      </c>
      <c r="T38" s="27">
        <f t="shared" si="26"/>
        <v>0</v>
      </c>
      <c r="U38" s="27">
        <f t="shared" si="5"/>
        <v>451.5</v>
      </c>
      <c r="V38" s="27">
        <f t="shared" si="6"/>
        <v>0</v>
      </c>
      <c r="W38" s="100"/>
      <c r="X38" s="33"/>
      <c r="Y38" s="33"/>
      <c r="Z38" s="24"/>
      <c r="AB38" s="33"/>
      <c r="AC38" s="33"/>
      <c r="AD38" s="24"/>
      <c r="AF38" s="22" t="s">
        <v>29</v>
      </c>
    </row>
    <row r="39" spans="1:37" ht="12.75" customHeight="1" x14ac:dyDescent="0.2">
      <c r="A39" s="34"/>
      <c r="B39" s="35" t="s">
        <v>61</v>
      </c>
      <c r="C39" s="20" t="s">
        <v>62</v>
      </c>
      <c r="D39" s="33"/>
      <c r="E39" s="33"/>
      <c r="F39" s="22">
        <v>4</v>
      </c>
      <c r="G39" s="22" t="s">
        <v>30</v>
      </c>
      <c r="H39" s="22">
        <v>1</v>
      </c>
      <c r="I39" s="30"/>
      <c r="J39" s="24"/>
      <c r="K39" s="39"/>
      <c r="L39" s="57">
        <v>2</v>
      </c>
      <c r="M39" s="27">
        <f>F39*$K$39/H39</f>
        <v>0</v>
      </c>
      <c r="N39" s="27">
        <f>F39*$L$39/H39</f>
        <v>8</v>
      </c>
      <c r="O39" s="27">
        <f t="shared" si="24"/>
        <v>0</v>
      </c>
      <c r="P39" s="27">
        <f t="shared" si="24"/>
        <v>0</v>
      </c>
      <c r="Q39" s="27">
        <f t="shared" si="25"/>
        <v>0</v>
      </c>
      <c r="R39" s="27">
        <f t="shared" si="25"/>
        <v>24</v>
      </c>
      <c r="S39" s="27">
        <f t="shared" si="26"/>
        <v>0</v>
      </c>
      <c r="T39" s="27">
        <f t="shared" si="26"/>
        <v>0</v>
      </c>
      <c r="U39" s="27">
        <f t="shared" si="5"/>
        <v>24</v>
      </c>
      <c r="V39" s="27">
        <f t="shared" si="6"/>
        <v>0</v>
      </c>
      <c r="W39" s="41"/>
      <c r="X39" s="33"/>
      <c r="Y39" s="33"/>
      <c r="Z39" s="24"/>
      <c r="AB39" s="33"/>
      <c r="AC39" s="33"/>
      <c r="AD39" s="24"/>
      <c r="AF39" s="22" t="s">
        <v>63</v>
      </c>
    </row>
    <row r="40" spans="1:37" ht="12.75" customHeight="1" x14ac:dyDescent="0.2">
      <c r="A40" s="55"/>
      <c r="B40" s="32" t="s">
        <v>66</v>
      </c>
      <c r="C40" s="20" t="s">
        <v>62</v>
      </c>
      <c r="D40" s="33"/>
      <c r="E40" s="33"/>
      <c r="F40" s="22">
        <v>6</v>
      </c>
      <c r="G40" s="22" t="s">
        <v>30</v>
      </c>
      <c r="H40" s="22">
        <v>1</v>
      </c>
      <c r="I40" s="30"/>
      <c r="J40" s="24"/>
      <c r="K40" s="26"/>
      <c r="L40" s="13">
        <v>2</v>
      </c>
      <c r="M40" s="27">
        <f>F40*$K$40/H40</f>
        <v>0</v>
      </c>
      <c r="N40" s="27">
        <f>F40*$L$40/H40</f>
        <v>12</v>
      </c>
      <c r="O40" s="27">
        <f t="shared" si="24"/>
        <v>0</v>
      </c>
      <c r="P40" s="27">
        <f t="shared" si="24"/>
        <v>0</v>
      </c>
      <c r="Q40" s="27">
        <f t="shared" si="25"/>
        <v>0</v>
      </c>
      <c r="R40" s="27">
        <f t="shared" si="25"/>
        <v>36</v>
      </c>
      <c r="S40" s="27">
        <f t="shared" si="26"/>
        <v>0</v>
      </c>
      <c r="T40" s="27">
        <f t="shared" si="26"/>
        <v>0</v>
      </c>
      <c r="U40" s="27">
        <f t="shared" si="5"/>
        <v>36</v>
      </c>
      <c r="V40" s="27">
        <f t="shared" si="6"/>
        <v>0</v>
      </c>
      <c r="X40" s="33"/>
      <c r="Y40" s="33"/>
      <c r="Z40" s="24"/>
      <c r="AB40" s="33"/>
      <c r="AC40" s="33"/>
      <c r="AD40" s="24"/>
      <c r="AF40" s="22" t="s">
        <v>40</v>
      </c>
    </row>
    <row r="41" spans="1:37" ht="12.75" customHeight="1" x14ac:dyDescent="0.2">
      <c r="A41" s="55" t="s">
        <v>75</v>
      </c>
      <c r="B41" s="19" t="s">
        <v>64</v>
      </c>
      <c r="C41" s="20" t="s">
        <v>62</v>
      </c>
      <c r="D41" s="33"/>
      <c r="E41" s="33"/>
      <c r="F41" s="22">
        <v>2</v>
      </c>
      <c r="G41" s="22" t="s">
        <v>30</v>
      </c>
      <c r="H41" s="22">
        <v>1</v>
      </c>
      <c r="I41" s="24"/>
      <c r="J41" s="30"/>
      <c r="K41" s="40">
        <v>6</v>
      </c>
      <c r="L41" s="40"/>
      <c r="M41" s="27">
        <f>F41*$K$41/H41</f>
        <v>12</v>
      </c>
      <c r="N41" s="27">
        <f>F41*$L$41/H41</f>
        <v>0</v>
      </c>
      <c r="O41" s="27">
        <f t="shared" si="24"/>
        <v>0</v>
      </c>
      <c r="P41" s="27">
        <f t="shared" si="24"/>
        <v>0</v>
      </c>
      <c r="Q41" s="27">
        <f t="shared" si="25"/>
        <v>36</v>
      </c>
      <c r="R41" s="27">
        <f t="shared" si="25"/>
        <v>0</v>
      </c>
      <c r="S41" s="27">
        <f t="shared" si="26"/>
        <v>0</v>
      </c>
      <c r="T41" s="27">
        <f t="shared" si="26"/>
        <v>0</v>
      </c>
      <c r="U41" s="27">
        <f t="shared" si="5"/>
        <v>36</v>
      </c>
      <c r="V41" s="27">
        <f t="shared" si="6"/>
        <v>0</v>
      </c>
      <c r="X41" s="33"/>
      <c r="Y41" s="33"/>
      <c r="Z41" s="24"/>
      <c r="AB41" s="33"/>
      <c r="AC41" s="33"/>
      <c r="AD41" s="24"/>
      <c r="AF41" s="22" t="s">
        <v>65</v>
      </c>
    </row>
    <row r="42" spans="1:37" s="100" customFormat="1" ht="15.75" x14ac:dyDescent="0.2">
      <c r="A42" s="101" t="s">
        <v>71</v>
      </c>
      <c r="B42" s="102"/>
      <c r="C42" s="103"/>
      <c r="D42" s="103"/>
      <c r="E42" s="103"/>
      <c r="F42" s="104"/>
      <c r="G42" s="104"/>
      <c r="H42" s="104"/>
      <c r="I42" s="105"/>
      <c r="J42" s="105"/>
      <c r="K42" s="104"/>
      <c r="L42" s="104"/>
      <c r="M42" s="105"/>
      <c r="N42" s="106"/>
      <c r="O42" s="63">
        <f>SUM(O6:O41)</f>
        <v>0</v>
      </c>
      <c r="P42" s="63">
        <f>SUM(P6:P41)</f>
        <v>0</v>
      </c>
      <c r="Q42" s="107"/>
      <c r="R42" s="106"/>
      <c r="S42" s="63">
        <f>SUM(S6:S41)</f>
        <v>0</v>
      </c>
      <c r="T42" s="108">
        <f>SUM(T6:T41)</f>
        <v>0</v>
      </c>
      <c r="U42" s="106"/>
      <c r="V42" s="63">
        <f>SUM(V6:V41)</f>
        <v>0</v>
      </c>
      <c r="W42" s="43"/>
      <c r="X42" s="43"/>
      <c r="Y42" s="43"/>
      <c r="Z42" s="109"/>
      <c r="AA42" s="43"/>
      <c r="AB42" s="43"/>
      <c r="AC42" s="43"/>
      <c r="AD42" s="109"/>
      <c r="AE42" s="43"/>
    </row>
    <row r="43" spans="1:37" ht="12.75" customHeight="1" x14ac:dyDescent="0.2">
      <c r="A43" s="1"/>
      <c r="I43" s="14"/>
      <c r="J43" s="14"/>
      <c r="V43" s="115" t="s">
        <v>93</v>
      </c>
      <c r="Z43" s="12"/>
      <c r="AD43" s="12"/>
    </row>
    <row r="44" spans="1:37" ht="15.75" x14ac:dyDescent="0.25">
      <c r="A44" s="44" t="s">
        <v>90</v>
      </c>
      <c r="D44" s="137" t="str">
        <f>IF(COUNTBLANK(D6:E41)
+COUNTBLANK(I6:I11)
+COUNTBLANK(J12:J25)
+COUNTBLANK(I26:I27)
+COUNTBLANK(J28:J29)
+COUNTBLANK(I30:I32)
+COUNTBLANK(J33:J35)
+COUNTBLANK(I36)
+COUNTBLANK(J37)
+COUNTBLANK(I38)
+COUNTBLANK(J39:J40)
+COUNTBLANK(I41)
&gt;0,"POZOR! Nejsou vyplněny všechny požadované buňky","VŠE VYPLNĚNO")</f>
        <v>POZOR! Nejsou vyplněny všechny požadované buňky</v>
      </c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</row>
    <row r="45" spans="1:37" s="10" customFormat="1" x14ac:dyDescent="0.2">
      <c r="A45" s="45" t="s">
        <v>97</v>
      </c>
      <c r="B45" s="46"/>
      <c r="F45" s="12"/>
      <c r="G45" s="12"/>
      <c r="H45" s="12"/>
      <c r="K45" s="12"/>
      <c r="L45" s="12"/>
      <c r="M45" s="47"/>
      <c r="N45" s="47"/>
      <c r="O45" s="47"/>
      <c r="P45" s="47"/>
      <c r="Q45" s="47"/>
      <c r="R45" s="47"/>
      <c r="S45" s="47"/>
      <c r="T45" s="47"/>
      <c r="W45" s="1"/>
      <c r="X45" s="1"/>
      <c r="Y45" s="1"/>
      <c r="Z45" s="14"/>
      <c r="AA45" s="1"/>
      <c r="AB45" s="1"/>
      <c r="AC45" s="1"/>
      <c r="AD45" s="14"/>
      <c r="AE45" s="1"/>
    </row>
    <row r="46" spans="1:37" s="47" customFormat="1" ht="12.75" customHeight="1" x14ac:dyDescent="0.2">
      <c r="A46" s="45" t="s">
        <v>98</v>
      </c>
      <c r="B46" s="46"/>
      <c r="C46" s="10"/>
      <c r="D46" s="10"/>
      <c r="E46" s="10"/>
      <c r="F46" s="12"/>
      <c r="G46" s="12"/>
      <c r="H46" s="12"/>
      <c r="K46" s="12"/>
      <c r="L46" s="12"/>
      <c r="U46" s="10"/>
      <c r="V46" s="10"/>
      <c r="W46" s="10"/>
      <c r="X46" s="10"/>
      <c r="Y46" s="10"/>
      <c r="AA46" s="10"/>
      <c r="AB46" s="10"/>
      <c r="AC46" s="10"/>
      <c r="AE46" s="10"/>
      <c r="AF46" s="10"/>
      <c r="AG46" s="10"/>
      <c r="AH46" s="10"/>
      <c r="AI46" s="10"/>
      <c r="AJ46" s="10"/>
      <c r="AK46" s="10"/>
    </row>
    <row r="47" spans="1:37" s="14" customFormat="1" ht="12.75" customHeight="1" x14ac:dyDescent="0.2">
      <c r="A47" s="48" t="s">
        <v>99</v>
      </c>
      <c r="B47" s="3"/>
      <c r="C47" s="10"/>
      <c r="D47" s="10"/>
      <c r="E47" s="10"/>
      <c r="F47" s="12"/>
      <c r="G47" s="12"/>
      <c r="H47" s="12"/>
      <c r="K47" s="13"/>
      <c r="L47" s="13"/>
      <c r="U47" s="1"/>
      <c r="V47" s="1"/>
      <c r="W47" s="1"/>
      <c r="X47" s="1"/>
      <c r="Y47" s="1"/>
      <c r="AA47" s="1"/>
      <c r="AB47" s="1"/>
      <c r="AC47" s="1"/>
      <c r="AE47" s="1"/>
      <c r="AF47" s="1"/>
      <c r="AG47" s="1"/>
      <c r="AH47" s="1"/>
      <c r="AI47" s="1"/>
      <c r="AJ47" s="1"/>
      <c r="AK47" s="1"/>
    </row>
    <row r="48" spans="1:37" s="10" customFormat="1" x14ac:dyDescent="0.2">
      <c r="A48" s="45" t="s">
        <v>67</v>
      </c>
      <c r="B48" s="46"/>
      <c r="F48" s="12"/>
      <c r="G48" s="12"/>
      <c r="H48" s="12"/>
      <c r="I48" s="12"/>
      <c r="L48" s="12"/>
      <c r="M48" s="12"/>
      <c r="N48" s="47"/>
      <c r="O48" s="47"/>
      <c r="P48" s="47"/>
      <c r="Q48" s="47"/>
      <c r="R48" s="47"/>
      <c r="S48" s="47"/>
      <c r="T48" s="47"/>
      <c r="U48" s="47"/>
      <c r="W48" s="1"/>
      <c r="X48" s="1"/>
      <c r="Y48" s="1"/>
      <c r="Z48" s="14"/>
      <c r="AA48" s="1"/>
      <c r="AB48" s="1"/>
      <c r="AC48" s="1"/>
      <c r="AD48" s="14"/>
      <c r="AE48" s="1"/>
    </row>
    <row r="49" spans="1:37" s="10" customFormat="1" ht="12.75" customHeight="1" x14ac:dyDescent="0.2">
      <c r="A49" s="45" t="s">
        <v>68</v>
      </c>
      <c r="B49" s="46"/>
      <c r="F49" s="12"/>
      <c r="G49" s="12"/>
      <c r="H49" s="12"/>
      <c r="I49" s="47"/>
      <c r="J49" s="47"/>
      <c r="K49" s="12"/>
      <c r="L49" s="12"/>
      <c r="M49" s="47"/>
      <c r="N49" s="47"/>
      <c r="O49" s="47"/>
      <c r="P49" s="47"/>
      <c r="Q49" s="47"/>
      <c r="R49" s="47"/>
      <c r="S49" s="47"/>
      <c r="T49" s="47"/>
      <c r="W49" s="1"/>
      <c r="X49" s="1"/>
      <c r="Y49" s="1"/>
      <c r="Z49" s="1"/>
      <c r="AA49" s="1"/>
      <c r="AB49" s="1"/>
      <c r="AC49" s="1"/>
      <c r="AD49" s="1"/>
      <c r="AE49" s="1"/>
    </row>
    <row r="50" spans="1:37" s="10" customFormat="1" ht="12.75" customHeight="1" x14ac:dyDescent="0.2">
      <c r="A50" s="48" t="s">
        <v>89</v>
      </c>
      <c r="B50" s="46"/>
      <c r="F50" s="12"/>
      <c r="G50" s="12"/>
      <c r="H50" s="12"/>
      <c r="I50" s="47"/>
      <c r="J50" s="47"/>
      <c r="K50" s="12"/>
      <c r="L50" s="12"/>
      <c r="M50" s="47"/>
      <c r="N50" s="47"/>
      <c r="O50" s="47"/>
      <c r="P50" s="47"/>
      <c r="Q50" s="47"/>
      <c r="R50" s="47"/>
      <c r="S50" s="47"/>
      <c r="T50" s="47"/>
      <c r="W50" s="1"/>
      <c r="X50" s="1"/>
      <c r="Y50" s="1"/>
      <c r="Z50" s="1"/>
      <c r="AA50" s="1"/>
      <c r="AB50" s="1"/>
      <c r="AC50" s="1"/>
      <c r="AD50" s="1"/>
      <c r="AE50" s="1"/>
    </row>
    <row r="52" spans="1:37" ht="12.75" customHeight="1" x14ac:dyDescent="0.2">
      <c r="A52" s="44" t="s">
        <v>91</v>
      </c>
      <c r="I52" s="14"/>
      <c r="J52" s="14"/>
    </row>
    <row r="53" spans="1:37" ht="12.75" customHeight="1" x14ac:dyDescent="0.2">
      <c r="A53" s="48" t="s">
        <v>96</v>
      </c>
      <c r="I53" s="14"/>
      <c r="J53" s="14"/>
      <c r="W53" s="3"/>
      <c r="X53" s="3"/>
      <c r="Y53" s="3"/>
      <c r="AA53" s="3"/>
      <c r="AB53" s="3"/>
      <c r="AC53" s="3"/>
      <c r="AE53" s="3"/>
    </row>
    <row r="55" spans="1:37" s="14" customFormat="1" ht="12.75" customHeight="1" x14ac:dyDescent="0.2">
      <c r="A55" s="44" t="s">
        <v>92</v>
      </c>
      <c r="B55" s="3"/>
      <c r="C55" s="10"/>
      <c r="D55" s="10"/>
      <c r="E55" s="10"/>
      <c r="F55" s="12"/>
      <c r="G55" s="12"/>
      <c r="H55" s="12"/>
      <c r="K55" s="13"/>
      <c r="L55" s="13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s="14" customFormat="1" ht="12.75" customHeight="1" x14ac:dyDescent="0.2">
      <c r="A56" s="118" t="s">
        <v>69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s="14" customFormat="1" ht="12.75" customHeight="1" x14ac:dyDescent="0.2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s="14" customFormat="1" ht="12.75" customHeight="1" x14ac:dyDescent="0.2">
      <c r="A58" s="118" t="s">
        <v>95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s="14" customFormat="1" ht="12.75" customHeight="1" x14ac:dyDescent="0.2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s="14" customFormat="1" ht="12.75" customHeight="1" x14ac:dyDescent="0.2">
      <c r="A60" s="3"/>
      <c r="B60" s="3"/>
      <c r="C60" s="3"/>
      <c r="D60" s="3"/>
      <c r="E60" s="3"/>
      <c r="F60" s="3"/>
      <c r="G60" s="3"/>
      <c r="H60" s="3"/>
      <c r="I60" s="49"/>
      <c r="J60" s="49"/>
      <c r="K60" s="50"/>
      <c r="L60" s="50"/>
      <c r="M60" s="3"/>
      <c r="N60" s="3"/>
      <c r="O60" s="3"/>
      <c r="P60" s="3"/>
      <c r="Q60" s="3"/>
      <c r="R60" s="3"/>
      <c r="S60" s="3"/>
      <c r="T60" s="3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</sheetData>
  <sheetProtection formatColumns="0" autoFilter="0"/>
  <protectedRanges>
    <protectedRange sqref="Q1:T1" name="Oblast24"/>
    <protectedRange sqref="Q1:T1" name="Oblast11"/>
    <protectedRange sqref="Q1:T1" name="Oblast10"/>
    <protectedRange sqref="Q1:T1" name="Oblast23"/>
    <protectedRange sqref="I47:J47" name="Oblast3_1_3"/>
    <protectedRange sqref="I45:J45" name="Oblast3_4"/>
    <protectedRange sqref="I49:J50" name="Oblast3_1"/>
    <protectedRange sqref="D49:E50" name="Oblast2_1_1"/>
    <protectedRange sqref="I52:J52 I42:J44 I6:J35" name="Oblast3"/>
    <protectedRange sqref="D52:E52 E42:E44 D42:D43 D6:E35" name="Oblast2"/>
    <protectedRange sqref="I36:J39 I41:J41" name="Oblast3_6"/>
    <protectedRange sqref="D36:E39 D41:E41" name="Oblast2_6"/>
    <protectedRange sqref="I40:J40" name="Oblast3_1_2"/>
    <protectedRange sqref="D40:E40" name="Oblast2_1_2"/>
    <protectedRange sqref="I55:J60" name="Oblast3_7"/>
    <protectedRange sqref="D55:E60" name="Oblast2_7"/>
    <protectedRange sqref="I53:J53" name="Oblast3_2"/>
    <protectedRange sqref="D53:E53" name="Oblast2_1"/>
    <protectedRange sqref="J48:K48" name="Oblast3_5"/>
    <protectedRange sqref="I46:J46" name="Oblast3_3"/>
    <protectedRange sqref="D46:E46" name="Oblast2_2"/>
    <protectedRange sqref="U1:V2 AG4:XFD41 AE42:XFD42 AE4:AE41 AE1:XFD2" name="Oblast16"/>
    <protectedRange sqref="U3:V3 AE3:XFD3" name="Oblast5_1"/>
    <protectedRange sqref="W4:W5 AA4:AA5 W38:W39 X38:AD41 W6:AD37 W1:AD3" name="Oblast5_2"/>
    <protectedRange sqref="V4 U11:V41 V6:V10 U4:U10" name="Oblast5_3"/>
    <protectedRange sqref="V43" name="Oblast5_4"/>
  </protectedRanges>
  <mergeCells count="30">
    <mergeCell ref="A1:V1"/>
    <mergeCell ref="D3:V3"/>
    <mergeCell ref="X3:Z3"/>
    <mergeCell ref="AB3:AD3"/>
    <mergeCell ref="AD4:AD5"/>
    <mergeCell ref="AF4:AF5"/>
    <mergeCell ref="D44:V44"/>
    <mergeCell ref="Q4:R4"/>
    <mergeCell ref="S4:T4"/>
    <mergeCell ref="U4:U5"/>
    <mergeCell ref="V4:V5"/>
    <mergeCell ref="X4:X5"/>
    <mergeCell ref="Y4:Y5"/>
    <mergeCell ref="G4:G5"/>
    <mergeCell ref="H4:H5"/>
    <mergeCell ref="I4:J4"/>
    <mergeCell ref="K4:L4"/>
    <mergeCell ref="M4:N4"/>
    <mergeCell ref="O4:P4"/>
    <mergeCell ref="D4:D5"/>
    <mergeCell ref="A56:U57"/>
    <mergeCell ref="A58:X59"/>
    <mergeCell ref="Z4:Z5"/>
    <mergeCell ref="AB4:AB5"/>
    <mergeCell ref="AC4:AC5"/>
    <mergeCell ref="A4:A5"/>
    <mergeCell ref="B4:B5"/>
    <mergeCell ref="C4:C5"/>
    <mergeCell ref="E4:E5"/>
    <mergeCell ref="F4:F5"/>
  </mergeCells>
  <conditionalFormatting sqref="D44">
    <cfRule type="containsText" dxfId="1" priority="2" operator="containsText" text="POZOR">
      <formula>NOT(ISERROR(SEARCH("POZOR",D44)))</formula>
    </cfRule>
  </conditionalFormatting>
  <conditionalFormatting sqref="D44">
    <cfRule type="containsText" dxfId="0" priority="1" operator="containsText" text="Vše vyplněno">
      <formula>NOT(ISERROR(SEARCH("Vše vyplněno",D44)))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8" scale="62" orientation="landscape" r:id="rId1"/>
  <headerFooter>
    <oddFooter>&amp;L&amp;G&amp;Rstr. &amp;P z &amp;N</oddFooter>
  </headerFooter>
  <rowBreaks count="1" manualBreakCount="1">
    <brk id="2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část D_SPÚK</vt:lpstr>
      <vt:lpstr>část D_SPÚK bez hesla</vt:lpstr>
      <vt:lpstr>'část D_SPÚK'!Názvy_tisku</vt:lpstr>
      <vt:lpstr>'část D_SPÚK bez hesla'!Názvy_tisku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Kahounová Hana, Ing.</dc:creator>
  <cp:lastModifiedBy>Kahounová Hana, Ing.</cp:lastModifiedBy>
  <cp:lastPrinted>2021-11-03T13:56:04Z</cp:lastPrinted>
  <dcterms:created xsi:type="dcterms:W3CDTF">2021-10-18T05:07:35Z</dcterms:created>
  <dcterms:modified xsi:type="dcterms:W3CDTF">2021-11-04T13:11:04Z</dcterms:modified>
</cp:coreProperties>
</file>