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KONTROLA\UKOLY\OOPP\OOPP_nové_VŘ\FINAL_nové_VŘ\"/>
    </mc:Choice>
  </mc:AlternateContent>
  <bookViews>
    <workbookView xWindow="0" yWindow="0" windowWidth="20400" windowHeight="7305"/>
  </bookViews>
  <sheets>
    <sheet name="část F_Průřez" sheetId="1" r:id="rId1"/>
    <sheet name="část F_Průřez bez hesla" sheetId="4" r:id="rId2"/>
  </sheets>
  <definedNames>
    <definedName name="_xlnm._FilterDatabase" localSheetId="0" hidden="1">'část F_Průřez'!$H$15:$T$45</definedName>
    <definedName name="_xlnm._FilterDatabase" localSheetId="1" hidden="1">'část F_Průřez bez hesla'!$H$4:$T$34</definedName>
    <definedName name="_xlnm.Print_Titles" localSheetId="0">'část F_Průřez'!$15:$16</definedName>
    <definedName name="_xlnm.Print_Titles" localSheetId="1">'část F_Průřez bez hesla'!$4:$5</definedName>
    <definedName name="_xlnm.Print_Area" localSheetId="0">'část F_Průřez'!$A$1:$AF$70</definedName>
    <definedName name="_xlnm.Print_Area" localSheetId="1">'část F_Průřez bez hesla'!$A$1:$AF$59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4" l="1"/>
  <c r="N33" i="4"/>
  <c r="R33" i="4" s="1"/>
  <c r="T33" i="4" s="1"/>
  <c r="M33" i="4"/>
  <c r="O33" i="4" s="1"/>
  <c r="O32" i="4"/>
  <c r="N32" i="4"/>
  <c r="R32" i="4" s="1"/>
  <c r="T32" i="4" s="1"/>
  <c r="M32" i="4"/>
  <c r="Q32" i="4" s="1"/>
  <c r="P31" i="4"/>
  <c r="N31" i="4"/>
  <c r="R31" i="4" s="1"/>
  <c r="T31" i="4" s="1"/>
  <c r="M31" i="4"/>
  <c r="O31" i="4" s="1"/>
  <c r="N30" i="4"/>
  <c r="R30" i="4" s="1"/>
  <c r="T30" i="4" s="1"/>
  <c r="M30" i="4"/>
  <c r="Q30" i="4" s="1"/>
  <c r="N29" i="4"/>
  <c r="R29" i="4" s="1"/>
  <c r="T29" i="4" s="1"/>
  <c r="M29" i="4"/>
  <c r="O29" i="4" s="1"/>
  <c r="O28" i="4"/>
  <c r="N28" i="4"/>
  <c r="R28" i="4" s="1"/>
  <c r="T28" i="4" s="1"/>
  <c r="M28" i="4"/>
  <c r="Q28" i="4" s="1"/>
  <c r="P27" i="4"/>
  <c r="N27" i="4"/>
  <c r="R27" i="4" s="1"/>
  <c r="T27" i="4" s="1"/>
  <c r="M27" i="4"/>
  <c r="O27" i="4" s="1"/>
  <c r="N26" i="4"/>
  <c r="R26" i="4" s="1"/>
  <c r="T26" i="4" s="1"/>
  <c r="M26" i="4"/>
  <c r="Q26" i="4" s="1"/>
  <c r="N25" i="4"/>
  <c r="R25" i="4" s="1"/>
  <c r="T25" i="4" s="1"/>
  <c r="M25" i="4"/>
  <c r="O25" i="4" s="1"/>
  <c r="O24" i="4"/>
  <c r="N24" i="4"/>
  <c r="R24" i="4" s="1"/>
  <c r="T24" i="4" s="1"/>
  <c r="M24" i="4"/>
  <c r="Q24" i="4" s="1"/>
  <c r="P23" i="4"/>
  <c r="N23" i="4"/>
  <c r="R23" i="4" s="1"/>
  <c r="T23" i="4" s="1"/>
  <c r="M23" i="4"/>
  <c r="O23" i="4" s="1"/>
  <c r="N22" i="4"/>
  <c r="R22" i="4" s="1"/>
  <c r="T22" i="4" s="1"/>
  <c r="M22" i="4"/>
  <c r="Q22" i="4" s="1"/>
  <c r="N21" i="4"/>
  <c r="R21" i="4" s="1"/>
  <c r="T21" i="4" s="1"/>
  <c r="M21" i="4"/>
  <c r="O21" i="4" s="1"/>
  <c r="O20" i="4"/>
  <c r="N20" i="4"/>
  <c r="R20" i="4" s="1"/>
  <c r="T20" i="4" s="1"/>
  <c r="M20" i="4"/>
  <c r="Q20" i="4" s="1"/>
  <c r="P19" i="4"/>
  <c r="N19" i="4"/>
  <c r="R19" i="4" s="1"/>
  <c r="T19" i="4" s="1"/>
  <c r="M19" i="4"/>
  <c r="O19" i="4" s="1"/>
  <c r="N18" i="4"/>
  <c r="R18" i="4" s="1"/>
  <c r="T18" i="4" s="1"/>
  <c r="M18" i="4"/>
  <c r="Q18" i="4" s="1"/>
  <c r="N17" i="4"/>
  <c r="R17" i="4" s="1"/>
  <c r="T17" i="4" s="1"/>
  <c r="M17" i="4"/>
  <c r="O17" i="4" s="1"/>
  <c r="O16" i="4"/>
  <c r="N16" i="4"/>
  <c r="R16" i="4" s="1"/>
  <c r="T16" i="4" s="1"/>
  <c r="M16" i="4"/>
  <c r="Q16" i="4" s="1"/>
  <c r="P15" i="4"/>
  <c r="N15" i="4"/>
  <c r="R15" i="4" s="1"/>
  <c r="T15" i="4" s="1"/>
  <c r="M15" i="4"/>
  <c r="O15" i="4" s="1"/>
  <c r="N14" i="4"/>
  <c r="R14" i="4" s="1"/>
  <c r="T14" i="4" s="1"/>
  <c r="M14" i="4"/>
  <c r="Q14" i="4" s="1"/>
  <c r="N13" i="4"/>
  <c r="R13" i="4" s="1"/>
  <c r="T13" i="4" s="1"/>
  <c r="M13" i="4"/>
  <c r="O13" i="4" s="1"/>
  <c r="O12" i="4"/>
  <c r="N12" i="4"/>
  <c r="R12" i="4" s="1"/>
  <c r="T12" i="4" s="1"/>
  <c r="M12" i="4"/>
  <c r="Q12" i="4" s="1"/>
  <c r="P11" i="4"/>
  <c r="N11" i="4"/>
  <c r="R11" i="4" s="1"/>
  <c r="T11" i="4" s="1"/>
  <c r="M11" i="4"/>
  <c r="Q11" i="4" s="1"/>
  <c r="N10" i="4"/>
  <c r="R10" i="4" s="1"/>
  <c r="T10" i="4" s="1"/>
  <c r="M10" i="4"/>
  <c r="Q10" i="4" s="1"/>
  <c r="N9" i="4"/>
  <c r="R9" i="4" s="1"/>
  <c r="T9" i="4" s="1"/>
  <c r="M9" i="4"/>
  <c r="O9" i="4" s="1"/>
  <c r="O8" i="4"/>
  <c r="N8" i="4"/>
  <c r="R8" i="4" s="1"/>
  <c r="T8" i="4" s="1"/>
  <c r="M8" i="4"/>
  <c r="Q8" i="4" s="1"/>
  <c r="P7" i="4"/>
  <c r="N7" i="4"/>
  <c r="R7" i="4" s="1"/>
  <c r="T7" i="4" s="1"/>
  <c r="M7" i="4"/>
  <c r="O7" i="4" s="1"/>
  <c r="N6" i="4"/>
  <c r="R6" i="4" s="1"/>
  <c r="T6" i="4" s="1"/>
  <c r="T34" i="4" s="1"/>
  <c r="M6" i="4"/>
  <c r="Q6" i="4" s="1"/>
  <c r="O6" i="4" l="1"/>
  <c r="O10" i="4"/>
  <c r="O14" i="4"/>
  <c r="O18" i="4"/>
  <c r="O22" i="4"/>
  <c r="O26" i="4"/>
  <c r="O30" i="4"/>
  <c r="P9" i="4"/>
  <c r="P13" i="4"/>
  <c r="P17" i="4"/>
  <c r="P21" i="4"/>
  <c r="P25" i="4"/>
  <c r="P29" i="4"/>
  <c r="P33" i="4"/>
  <c r="U8" i="4"/>
  <c r="S8" i="4"/>
  <c r="V8" i="4" s="1"/>
  <c r="U12" i="4"/>
  <c r="S12" i="4"/>
  <c r="V12" i="4" s="1"/>
  <c r="U16" i="4"/>
  <c r="S16" i="4"/>
  <c r="V16" i="4" s="1"/>
  <c r="U20" i="4"/>
  <c r="S20" i="4"/>
  <c r="V20" i="4" s="1"/>
  <c r="U24" i="4"/>
  <c r="S24" i="4"/>
  <c r="V24" i="4" s="1"/>
  <c r="U28" i="4"/>
  <c r="S28" i="4"/>
  <c r="V28" i="4" s="1"/>
  <c r="U32" i="4"/>
  <c r="S32" i="4"/>
  <c r="V32" i="4" s="1"/>
  <c r="S11" i="4"/>
  <c r="V11" i="4" s="1"/>
  <c r="U11" i="4"/>
  <c r="U6" i="4"/>
  <c r="S6" i="4"/>
  <c r="U10" i="4"/>
  <c r="S10" i="4"/>
  <c r="V10" i="4" s="1"/>
  <c r="U14" i="4"/>
  <c r="S14" i="4"/>
  <c r="V14" i="4" s="1"/>
  <c r="U18" i="4"/>
  <c r="S18" i="4"/>
  <c r="V18" i="4" s="1"/>
  <c r="U22" i="4"/>
  <c r="S22" i="4"/>
  <c r="V22" i="4" s="1"/>
  <c r="U26" i="4"/>
  <c r="S26" i="4"/>
  <c r="V26" i="4" s="1"/>
  <c r="U30" i="4"/>
  <c r="S30" i="4"/>
  <c r="V30" i="4" s="1"/>
  <c r="Q7" i="4"/>
  <c r="Q13" i="4"/>
  <c r="Q23" i="4"/>
  <c r="Q27" i="4"/>
  <c r="Q29" i="4"/>
  <c r="Q33" i="4"/>
  <c r="P10" i="4"/>
  <c r="P12" i="4"/>
  <c r="P14" i="4"/>
  <c r="P16" i="4"/>
  <c r="P18" i="4"/>
  <c r="P20" i="4"/>
  <c r="P22" i="4"/>
  <c r="P24" i="4"/>
  <c r="P26" i="4"/>
  <c r="P28" i="4"/>
  <c r="P30" i="4"/>
  <c r="P32" i="4"/>
  <c r="Q9" i="4"/>
  <c r="Q15" i="4"/>
  <c r="Q17" i="4"/>
  <c r="Q19" i="4"/>
  <c r="Q21" i="4"/>
  <c r="Q25" i="4"/>
  <c r="Q31" i="4"/>
  <c r="P6" i="4"/>
  <c r="P8" i="4"/>
  <c r="O11" i="4"/>
  <c r="O34" i="4" s="1"/>
  <c r="S29" i="4" l="1"/>
  <c r="V29" i="4" s="1"/>
  <c r="U29" i="4"/>
  <c r="S25" i="4"/>
  <c r="V25" i="4" s="1"/>
  <c r="U25" i="4"/>
  <c r="S15" i="4"/>
  <c r="V15" i="4" s="1"/>
  <c r="U15" i="4"/>
  <c r="S27" i="4"/>
  <c r="V27" i="4" s="1"/>
  <c r="U27" i="4"/>
  <c r="V6" i="4"/>
  <c r="S17" i="4"/>
  <c r="V17" i="4" s="1"/>
  <c r="U17" i="4"/>
  <c r="U7" i="4"/>
  <c r="S7" i="4"/>
  <c r="V7" i="4" s="1"/>
  <c r="S21" i="4"/>
  <c r="V21" i="4" s="1"/>
  <c r="U21" i="4"/>
  <c r="S9" i="4"/>
  <c r="V9" i="4" s="1"/>
  <c r="U9" i="4"/>
  <c r="S23" i="4"/>
  <c r="V23" i="4" s="1"/>
  <c r="U23" i="4"/>
  <c r="S31" i="4"/>
  <c r="V31" i="4" s="1"/>
  <c r="U31" i="4"/>
  <c r="P34" i="4"/>
  <c r="S19" i="4"/>
  <c r="V19" i="4" s="1"/>
  <c r="U19" i="4"/>
  <c r="S33" i="4"/>
  <c r="V33" i="4" s="1"/>
  <c r="U33" i="4"/>
  <c r="S13" i="4"/>
  <c r="V13" i="4" s="1"/>
  <c r="U13" i="4"/>
  <c r="S34" i="4" l="1"/>
  <c r="V34" i="4"/>
  <c r="D47" i="1" l="1"/>
  <c r="N44" i="1" l="1"/>
  <c r="R44" i="1" s="1"/>
  <c r="T44" i="1" s="1"/>
  <c r="M44" i="1"/>
  <c r="Q44" i="1" s="1"/>
  <c r="N43" i="1"/>
  <c r="R43" i="1" s="1"/>
  <c r="T43" i="1" s="1"/>
  <c r="M43" i="1"/>
  <c r="Q43" i="1" s="1"/>
  <c r="N42" i="1"/>
  <c r="R42" i="1" s="1"/>
  <c r="T42" i="1" s="1"/>
  <c r="M42" i="1"/>
  <c r="Q42" i="1" s="1"/>
  <c r="N41" i="1"/>
  <c r="R41" i="1" s="1"/>
  <c r="T41" i="1" s="1"/>
  <c r="M41" i="1"/>
  <c r="Q41" i="1" s="1"/>
  <c r="N40" i="1"/>
  <c r="R40" i="1" s="1"/>
  <c r="T40" i="1" s="1"/>
  <c r="M40" i="1"/>
  <c r="Q40" i="1" s="1"/>
  <c r="N39" i="1"/>
  <c r="R39" i="1" s="1"/>
  <c r="T39" i="1" s="1"/>
  <c r="M39" i="1"/>
  <c r="Q39" i="1" s="1"/>
  <c r="N38" i="1"/>
  <c r="R38" i="1" s="1"/>
  <c r="T38" i="1" s="1"/>
  <c r="M38" i="1"/>
  <c r="Q38" i="1" s="1"/>
  <c r="N37" i="1"/>
  <c r="R37" i="1" s="1"/>
  <c r="T37" i="1" s="1"/>
  <c r="M37" i="1"/>
  <c r="Q37" i="1" s="1"/>
  <c r="N36" i="1"/>
  <c r="R36" i="1" s="1"/>
  <c r="T36" i="1" s="1"/>
  <c r="M36" i="1"/>
  <c r="Q36" i="1" s="1"/>
  <c r="N35" i="1"/>
  <c r="R35" i="1" s="1"/>
  <c r="T35" i="1" s="1"/>
  <c r="M35" i="1"/>
  <c r="Q35" i="1" s="1"/>
  <c r="N34" i="1"/>
  <c r="R34" i="1" s="1"/>
  <c r="T34" i="1" s="1"/>
  <c r="M34" i="1"/>
  <c r="Q34" i="1" s="1"/>
  <c r="N33" i="1"/>
  <c r="R33" i="1" s="1"/>
  <c r="T33" i="1" s="1"/>
  <c r="M33" i="1"/>
  <c r="Q33" i="1" s="1"/>
  <c r="N32" i="1"/>
  <c r="R32" i="1" s="1"/>
  <c r="T32" i="1" s="1"/>
  <c r="M32" i="1"/>
  <c r="Q32" i="1" s="1"/>
  <c r="N31" i="1"/>
  <c r="R31" i="1" s="1"/>
  <c r="T31" i="1" s="1"/>
  <c r="M31" i="1"/>
  <c r="Q31" i="1" s="1"/>
  <c r="N30" i="1"/>
  <c r="R30" i="1" s="1"/>
  <c r="T30" i="1" s="1"/>
  <c r="M30" i="1"/>
  <c r="Q30" i="1" s="1"/>
  <c r="N29" i="1"/>
  <c r="R29" i="1" s="1"/>
  <c r="T29" i="1" s="1"/>
  <c r="M29" i="1"/>
  <c r="Q29" i="1" s="1"/>
  <c r="N28" i="1"/>
  <c r="P28" i="1" s="1"/>
  <c r="M28" i="1"/>
  <c r="Q28" i="1" s="1"/>
  <c r="N27" i="1"/>
  <c r="P27" i="1" s="1"/>
  <c r="M27" i="1"/>
  <c r="Q27" i="1" s="1"/>
  <c r="N26" i="1"/>
  <c r="P26" i="1" s="1"/>
  <c r="M26" i="1"/>
  <c r="Q26" i="1" s="1"/>
  <c r="N25" i="1"/>
  <c r="R25" i="1" s="1"/>
  <c r="T25" i="1" s="1"/>
  <c r="M25" i="1"/>
  <c r="Q25" i="1" s="1"/>
  <c r="N24" i="1"/>
  <c r="P24" i="1" s="1"/>
  <c r="M24" i="1"/>
  <c r="Q24" i="1" s="1"/>
  <c r="N23" i="1"/>
  <c r="R23" i="1" s="1"/>
  <c r="T23" i="1" s="1"/>
  <c r="M23" i="1"/>
  <c r="Q23" i="1" s="1"/>
  <c r="N22" i="1"/>
  <c r="R22" i="1" s="1"/>
  <c r="T22" i="1" s="1"/>
  <c r="M22" i="1"/>
  <c r="Q22" i="1" s="1"/>
  <c r="N21" i="1"/>
  <c r="P21" i="1" s="1"/>
  <c r="M21" i="1"/>
  <c r="Q21" i="1" s="1"/>
  <c r="N20" i="1"/>
  <c r="P20" i="1" s="1"/>
  <c r="M20" i="1"/>
  <c r="Q20" i="1" s="1"/>
  <c r="N19" i="1"/>
  <c r="R19" i="1" s="1"/>
  <c r="T19" i="1" s="1"/>
  <c r="M19" i="1"/>
  <c r="Q19" i="1" s="1"/>
  <c r="N18" i="1"/>
  <c r="R18" i="1" s="1"/>
  <c r="T18" i="1" s="1"/>
  <c r="M18" i="1"/>
  <c r="Q18" i="1" s="1"/>
  <c r="N17" i="1"/>
  <c r="P17" i="1" s="1"/>
  <c r="M17" i="1"/>
  <c r="Q17" i="1" s="1"/>
  <c r="S23" i="1" l="1"/>
  <c r="V23" i="1" s="1"/>
  <c r="U23" i="1"/>
  <c r="S25" i="1"/>
  <c r="V25" i="1" s="1"/>
  <c r="U25" i="1"/>
  <c r="S27" i="1"/>
  <c r="S29" i="1"/>
  <c r="V29" i="1" s="1"/>
  <c r="U29" i="1"/>
  <c r="S31" i="1"/>
  <c r="V31" i="1" s="1"/>
  <c r="U31" i="1"/>
  <c r="S33" i="1"/>
  <c r="V33" i="1" s="1"/>
  <c r="U33" i="1"/>
  <c r="S35" i="1"/>
  <c r="V35" i="1" s="1"/>
  <c r="U35" i="1"/>
  <c r="S37" i="1"/>
  <c r="V37" i="1" s="1"/>
  <c r="U37" i="1"/>
  <c r="S39" i="1"/>
  <c r="V39" i="1" s="1"/>
  <c r="U39" i="1"/>
  <c r="S41" i="1"/>
  <c r="V41" i="1" s="1"/>
  <c r="U41" i="1"/>
  <c r="S43" i="1"/>
  <c r="V43" i="1" s="1"/>
  <c r="U43" i="1"/>
  <c r="S17" i="1"/>
  <c r="V17" i="1" s="1"/>
  <c r="S19" i="1"/>
  <c r="V19" i="1" s="1"/>
  <c r="U19" i="1"/>
  <c r="S21" i="1"/>
  <c r="V21" i="1" s="1"/>
  <c r="S18" i="1"/>
  <c r="V18" i="1" s="1"/>
  <c r="U18" i="1"/>
  <c r="S20" i="1"/>
  <c r="S22" i="1"/>
  <c r="V22" i="1" s="1"/>
  <c r="U22" i="1"/>
  <c r="S24" i="1"/>
  <c r="S26" i="1"/>
  <c r="S28" i="1"/>
  <c r="S30" i="1"/>
  <c r="V30" i="1" s="1"/>
  <c r="U30" i="1"/>
  <c r="S32" i="1"/>
  <c r="V32" i="1" s="1"/>
  <c r="U32" i="1"/>
  <c r="S34" i="1"/>
  <c r="V34" i="1" s="1"/>
  <c r="U34" i="1"/>
  <c r="S36" i="1"/>
  <c r="V36" i="1" s="1"/>
  <c r="U36" i="1"/>
  <c r="S38" i="1"/>
  <c r="V38" i="1" s="1"/>
  <c r="U38" i="1"/>
  <c r="S40" i="1"/>
  <c r="V40" i="1" s="1"/>
  <c r="U40" i="1"/>
  <c r="S42" i="1"/>
  <c r="V42" i="1" s="1"/>
  <c r="U42" i="1"/>
  <c r="S44" i="1"/>
  <c r="V44" i="1" s="1"/>
  <c r="U44" i="1"/>
  <c r="R17" i="1"/>
  <c r="T17" i="1" s="1"/>
  <c r="R24" i="1"/>
  <c r="T24" i="1" s="1"/>
  <c r="R27" i="1"/>
  <c r="T27" i="1" s="1"/>
  <c r="R20" i="1"/>
  <c r="T20" i="1" s="1"/>
  <c r="R21" i="1"/>
  <c r="T21" i="1" s="1"/>
  <c r="P41" i="1"/>
  <c r="P44" i="1"/>
  <c r="P25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18" i="1"/>
  <c r="P22" i="1"/>
  <c r="P19" i="1"/>
  <c r="P23" i="1"/>
  <c r="R26" i="1"/>
  <c r="T26" i="1" s="1"/>
  <c r="R28" i="1"/>
  <c r="T28" i="1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U28" i="1" l="1"/>
  <c r="V28" i="1"/>
  <c r="U17" i="1"/>
  <c r="U20" i="1"/>
  <c r="V20" i="1"/>
  <c r="U24" i="1"/>
  <c r="U21" i="1"/>
  <c r="V24" i="1"/>
  <c r="U27" i="1"/>
  <c r="S45" i="1"/>
  <c r="U26" i="1"/>
  <c r="V26" i="1"/>
  <c r="V45" i="1" s="1"/>
  <c r="V27" i="1"/>
  <c r="T45" i="1"/>
  <c r="P45" i="1"/>
  <c r="O45" i="1"/>
</calcChain>
</file>

<file path=xl/sharedStrings.xml><?xml version="1.0" encoding="utf-8"?>
<sst xmlns="http://schemas.openxmlformats.org/spreadsheetml/2006/main" count="410" uniqueCount="100">
  <si>
    <t xml:space="preserve">   Zadavatel:</t>
  </si>
  <si>
    <t xml:space="preserve">   Slatinné lázně Třeboň s.r.o.</t>
  </si>
  <si>
    <t xml:space="preserve">   Veřejná zakázka:</t>
  </si>
  <si>
    <t xml:space="preserve">   Nákup pracovních oděvů</t>
  </si>
  <si>
    <t xml:space="preserve">   Účastník (obchodní jméno, IČ):</t>
  </si>
  <si>
    <t xml:space="preserve">   (doplní účastník)</t>
  </si>
  <si>
    <t xml:space="preserve">   Požadavek Zadavatele:</t>
  </si>
  <si>
    <t>skrýt</t>
  </si>
  <si>
    <t>oděv</t>
  </si>
  <si>
    <t>popis oděvu</t>
  </si>
  <si>
    <t>požadavek na materiál</t>
  </si>
  <si>
    <t>složení materiálu (%)</t>
  </si>
  <si>
    <t>gramáž materiálu (g/m2)</t>
  </si>
  <si>
    <t>velikost vzorku</t>
  </si>
  <si>
    <t>počet ks / osoba / cyklus fasování</t>
  </si>
  <si>
    <t>cyklus fasování</t>
  </si>
  <si>
    <t>pomůcka pro výpočet</t>
  </si>
  <si>
    <t>cena Kč/ks</t>
  </si>
  <si>
    <t>počet osob</t>
  </si>
  <si>
    <t>počet ks oděvů / rok</t>
  </si>
  <si>
    <t>celková cena Kč / rok</t>
  </si>
  <si>
    <t>počet ks oděvů / 3 roky</t>
  </si>
  <si>
    <t>celková cena Kč / 3 roky</t>
  </si>
  <si>
    <t>ženy</t>
  </si>
  <si>
    <t>muži</t>
  </si>
  <si>
    <t>kalhoty (Ž)</t>
  </si>
  <si>
    <t>100% bavlna</t>
  </si>
  <si>
    <t>24 měs.</t>
  </si>
  <si>
    <t>dvě přední kapsy, bez zapínání, v pase do gumy, stahování na tkanici, dlouhé</t>
  </si>
  <si>
    <t>směsový materiál</t>
  </si>
  <si>
    <t>s příměsí elastanu, spandexu nebo obdobného materiálu zajišťujícího pružnost</t>
  </si>
  <si>
    <t>dvě přední kapsy, se zapínáním, průžný pas, dlouhé</t>
  </si>
  <si>
    <t>dvě přední kapsy, se zapínáním, průžný pas, dlouhé; např. riflový střich nebo chino</t>
  </si>
  <si>
    <t>dvě přední kapsy, bez zapínání, v pase do gumy, stahování na tkanici, 3/4 délka</t>
  </si>
  <si>
    <t>dvě přední kapsy, se zapínáním, průžný pas, 3/4 délka</t>
  </si>
  <si>
    <t>dvě přední kapsy, se zapínáním, průžný pas, 3/4 délka, např. riflový střih nebo chino</t>
  </si>
  <si>
    <t>legíny (Ž)</t>
  </si>
  <si>
    <t>legíny dlouhé</t>
  </si>
  <si>
    <t>12 měs.</t>
  </si>
  <si>
    <t>legíny 3/4</t>
  </si>
  <si>
    <t>kalhoty (M)</t>
  </si>
  <si>
    <t>sukně (Ž)</t>
  </si>
  <si>
    <t>dvě kapsy, se zapínáním, pásek nebo pasový límec, délka pod kolena</t>
  </si>
  <si>
    <t>se zapínáním, bez kapes, délka pod kolena</t>
  </si>
  <si>
    <t>vesta (Ž)</t>
  </si>
  <si>
    <t>dvě kapsy, zapínání na zip, stojáček, v délce alespoň do půli boků</t>
  </si>
  <si>
    <t>fleese</t>
  </si>
  <si>
    <t>36 měs.</t>
  </si>
  <si>
    <t>mikina (Ž)</t>
  </si>
  <si>
    <t>vesta (M)</t>
  </si>
  <si>
    <t>mikina (M)</t>
  </si>
  <si>
    <t>Pružný pas = tzn. v pase do gumy se stahováním na tkanici/šňůrku, nebo částečně pevný a částečně pružný pásek, nebo pásek s nastavitelnou velikostí (např. guma s knoflíkovými dírkami, páseček s přeskou na zadní straně pásku apod.); nevyhovuje stahování pouze na tkanici.</t>
  </si>
  <si>
    <t>Kalhoty, sukně se zapínáním = preferujeme zapínání na kryté knoflíky odolné vysokým teplotám před zipy, druky, patentkami apod.; z praktických důvodů, kdy dochází k poškození při mandlování / žehlení v prádelně.</t>
  </si>
  <si>
    <t>Upřesnění profesí u jednotlivých typů oděvu:</t>
  </si>
  <si>
    <t>Vesta, mikina = je určena téměř všem profesím ZÚ, SPÚK.</t>
  </si>
  <si>
    <t>Legíny = ÚK pokojská; ZÚ lázeňská, pracovnice fitness, fyzioterapeut při výkonu práce v tělocvičně</t>
  </si>
  <si>
    <t>Sukně = ZÚ lékařka, sestra, případně masérka.</t>
  </si>
  <si>
    <t>Kalhoty =</t>
  </si>
  <si>
    <t>Kalhoty bez zapínání jsou určeny především pro tyto profese:</t>
  </si>
  <si>
    <t>ZÚ masér/ka medical, fyzioterapeut/ka, lázeňská, pracovníky wellness</t>
  </si>
  <si>
    <t>SP kuchař/ka, myčka nádobí (Ž,M), skladník/nice</t>
  </si>
  <si>
    <t>ÚK pracovník/nice prádelny, pokojská, operátor úklidové techniky, pracovnice úklidu wellness, manipulační dělník balneo</t>
  </si>
  <si>
    <t xml:space="preserve">Kalhoty se zapínáním (knoflíky nebo zip) jsou určeny především pro profese: </t>
  </si>
  <si>
    <t>ZÚ lékař/ka, sestra, vedoucí balneo</t>
  </si>
  <si>
    <t>CELKOVÝ SOUČET</t>
  </si>
  <si>
    <t>Příloha: Seznam poptávaných oděvů Část F - Průřezová část (Průřez)</t>
  </si>
  <si>
    <t>Požadavek Zadavatele na poptávané oděvy je upřesněn v tabulce níže a také pod tabulkou v "Doplnění informací".</t>
  </si>
  <si>
    <t xml:space="preserve">Účastník je povinen doplnit pouze příslušně označená pole touto barvou: </t>
  </si>
  <si>
    <t>Účastník nebude zasahovat do jiných polí nebo součtových vzorců. Vzorce jsou označeny touto barvou:</t>
  </si>
  <si>
    <t>Účastník v rámci výběrového řízení předloží původní zaheslovanou tabulku Zadavatele.</t>
  </si>
  <si>
    <t>Po vyplnění všech požadovaných buněk ve VARIANTĚ 1 se dole pod tabulkou objeví nápis:</t>
  </si>
  <si>
    <t>VŠE VYPLNĚNO</t>
  </si>
  <si>
    <t>V případě nefunkčnosti nebo chybného součtu či násobení vzorců jsou rozhodující údaje uvedené účastníkem v jednotlivých doplňovaných polích. Tyto údaje budou  přepočítány a budou brány za platné.</t>
  </si>
  <si>
    <t>VARIANTA 1</t>
  </si>
  <si>
    <t>VARIANTA 2</t>
  </si>
  <si>
    <t>VARIANTA 3</t>
  </si>
  <si>
    <t>cena Kč/ks bez DPH</t>
  </si>
  <si>
    <t>předpokládaný počet ks / 36 měsíců</t>
  </si>
  <si>
    <t>celková cena v Kč bez DPH za 36 měsíců</t>
  </si>
  <si>
    <t>Sloupec velikost vzorků obsahuje preferované velikosti vzorků k testování; lze se s účastníkem domluvit i na jiných velikostech v případě, že to bude z hlediska personálního obsazení dané profese, reálné; blíže řešeno v ZD bod 4.5. Předkládání vzorků na výzvu.</t>
  </si>
  <si>
    <t>EU 44</t>
  </si>
  <si>
    <t>EU 54</t>
  </si>
  <si>
    <t>EU 38</t>
  </si>
  <si>
    <t>EU 56</t>
  </si>
  <si>
    <t>EU 52</t>
  </si>
  <si>
    <t>EU 46</t>
  </si>
  <si>
    <t>EU 48</t>
  </si>
  <si>
    <t>plně na volbě účastníka</t>
  </si>
  <si>
    <t>Dle ZD bod 1.5.6 nesmí celkový součet překročit hranici 2 110 000 Kč!</t>
  </si>
  <si>
    <t>Doplňující definice potřeb SLT; část F - Průřez:</t>
  </si>
  <si>
    <t>Dva základní druhy kalhot; jeden bez zapínání a druhý se zapínáním.</t>
  </si>
  <si>
    <t>Oba základní druhy kalhot ve dvou délkách; klasická délka kalhot označená jako "kalhoty dlouhé" a 3/4 délka. 7/8 délka kalhot nevyhovuje, proto není požadována.</t>
  </si>
  <si>
    <t>U oděvů, kde není bližší specifikace je střih, vizuál, materiál na volbě účastníka řízení.</t>
  </si>
  <si>
    <t>V "popisu oděvu" je základní definice požadovaných částí oděvu, např. dvě přední kapsy, zapínání na zip nebo knoflíky, průžný pas, dlouhé; riflový střich nebo chino. Účastník může ale nemusí nabídnout další fukcionalitu, např. jednu nebo dvě zadní kapsy, poutka.</t>
  </si>
  <si>
    <t>Střihy, materiály je nutno volit tak, aby byl zajištěn volný, pohodlný pohyb při výkonů práce.</t>
  </si>
  <si>
    <t>Mikiny, vesty = dvě kapsy, zapínání na zip, stojáček; délka přibližně do půli boků.</t>
  </si>
  <si>
    <t>Základní požadovaná barva je bílá. Zadavatel však očekává nabídku širší barevné škály, aby bylo možné mezi sebou odlišit pracovníky různých profesí případně zvolit barevnou variantu, která více koresponduje s potřebami a představou zadavatele. Případně vhodně kombinovat oděvy z části Průřez (F) s oděvy v částech ZÚ (A) a SPÚK (D).</t>
  </si>
  <si>
    <t>Kalhoty, legíny, sukně = zadavatel upřednostňuje klasickou výšku sedu, nevyhovuje snížený sed.</t>
  </si>
  <si>
    <t>Zadavatel preferuje střihy dámské a pánské, před unisexovými.</t>
  </si>
  <si>
    <t>Kalhoty, sukně se zapínáním = zadavatel preferuje zapínání na kryté knoflíky odolné vysokým teplotám před zipy, druky, patentkami apod.; z praktických důvodů, kdy dochází k poškození při mandlování / žehlení v prádelně.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</si>
</sst>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3" fontId="0" fillId="0" borderId="0" xfId="0" applyNumberFormat="1" applyFont="1" applyAlignment="1"/>
    <xf numFmtId="0" fontId="2" fillId="0" borderId="0" xfId="0" applyFont="1" applyAlignment="1">
      <alignment horizontal="left" vertical="top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8" xfId="0" applyFont="1" applyBorder="1" applyAlignment="1">
      <alignment vertical="top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4" borderId="14" xfId="0" applyNumberFormat="1" applyFont="1" applyFill="1" applyBorder="1" applyAlignment="1">
      <alignment vertical="center"/>
    </xf>
    <xf numFmtId="3" fontId="0" fillId="4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0" fillId="0" borderId="14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vertical="center"/>
    </xf>
    <xf numFmtId="0" fontId="3" fillId="6" borderId="0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3" fontId="0" fillId="3" borderId="8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vertical="top"/>
    </xf>
    <xf numFmtId="2" fontId="6" fillId="0" borderId="1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/>
    <xf numFmtId="0" fontId="6" fillId="0" borderId="0" xfId="0" applyFont="1" applyAlignment="1"/>
    <xf numFmtId="2" fontId="6" fillId="0" borderId="1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/>
    </xf>
    <xf numFmtId="2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vertical="top"/>
    </xf>
    <xf numFmtId="2" fontId="6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2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>
      <alignment wrapText="1"/>
    </xf>
    <xf numFmtId="2" fontId="6" fillId="3" borderId="8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/>
    <xf numFmtId="2" fontId="6" fillId="4" borderId="8" xfId="0" applyNumberFormat="1" applyFont="1" applyFill="1" applyBorder="1" applyAlignment="1">
      <alignment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vertical="top"/>
    </xf>
    <xf numFmtId="2" fontId="6" fillId="0" borderId="9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3" fillId="7" borderId="1" xfId="0" applyFont="1" applyFill="1" applyBorder="1" applyAlignment="1">
      <alignment horizontal="left" vertical="top"/>
    </xf>
    <xf numFmtId="0" fontId="3" fillId="7" borderId="2" xfId="0" applyFont="1" applyFill="1" applyBorder="1" applyAlignment="1">
      <alignment vertical="top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9" fillId="0" borderId="0" xfId="0" applyFont="1" applyFill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2" fontId="7" fillId="8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left" wrapText="1"/>
    </xf>
    <xf numFmtId="2" fontId="6" fillId="0" borderId="9" xfId="0" applyNumberFormat="1" applyFont="1" applyFill="1" applyBorder="1" applyAlignment="1">
      <alignment horizontal="left" wrapText="1"/>
    </xf>
    <xf numFmtId="2" fontId="6" fillId="0" borderId="11" xfId="0" applyNumberFormat="1" applyFont="1" applyFill="1" applyBorder="1" applyAlignment="1">
      <alignment horizontal="left" wrapText="1"/>
    </xf>
    <xf numFmtId="2" fontId="6" fillId="0" borderId="12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G70"/>
  <sheetViews>
    <sheetView showGridLines="0" tabSelected="1" zoomScale="80" zoomScaleNormal="80" zoomScaleSheetLayoutView="70" workbookViewId="0">
      <selection activeCell="A56" sqref="A56"/>
    </sheetView>
  </sheetViews>
  <sheetFormatPr defaultRowHeight="12.75" outlineLevelCol="1" x14ac:dyDescent="0.2"/>
  <cols>
    <col min="1" max="1" width="14" style="44" customWidth="1"/>
    <col min="2" max="2" width="58" style="3" customWidth="1"/>
    <col min="3" max="3" width="45.85546875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9.2851562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32" width="9.140625" style="10"/>
    <col min="33" max="16384" width="9.140625" style="1"/>
  </cols>
  <sheetData>
    <row r="1" spans="1:32" ht="23.25" x14ac:dyDescent="0.2">
      <c r="A1" s="113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32" s="63" customFormat="1" x14ac:dyDescent="0.2">
      <c r="A2" s="56" t="s">
        <v>0</v>
      </c>
      <c r="B2" s="57"/>
      <c r="C2" s="58" t="s">
        <v>1</v>
      </c>
      <c r="D2" s="59"/>
      <c r="E2" s="59"/>
      <c r="F2" s="60"/>
      <c r="G2" s="60"/>
      <c r="H2" s="60"/>
      <c r="I2" s="60"/>
      <c r="J2" s="60"/>
      <c r="K2" s="61"/>
      <c r="L2" s="61"/>
      <c r="M2" s="60"/>
      <c r="N2" s="60"/>
      <c r="O2" s="60"/>
      <c r="P2" s="60"/>
      <c r="Q2" s="60"/>
      <c r="R2" s="60"/>
      <c r="S2" s="60"/>
      <c r="T2" s="60"/>
      <c r="U2" s="60"/>
      <c r="V2" s="62"/>
      <c r="AF2" s="104"/>
    </row>
    <row r="3" spans="1:32" s="63" customFormat="1" x14ac:dyDescent="0.2">
      <c r="A3" s="56" t="s">
        <v>2</v>
      </c>
      <c r="B3" s="57"/>
      <c r="C3" s="64" t="s">
        <v>3</v>
      </c>
      <c r="D3" s="59"/>
      <c r="E3" s="59"/>
      <c r="F3" s="60"/>
      <c r="G3" s="60"/>
      <c r="H3" s="60"/>
      <c r="I3" s="60"/>
      <c r="J3" s="60"/>
      <c r="K3" s="61"/>
      <c r="L3" s="61"/>
      <c r="M3" s="60"/>
      <c r="N3" s="60"/>
      <c r="O3" s="60"/>
      <c r="P3" s="60"/>
      <c r="Q3" s="60"/>
      <c r="R3" s="60"/>
      <c r="S3" s="60"/>
      <c r="T3" s="60"/>
      <c r="U3" s="60"/>
      <c r="V3" s="62"/>
      <c r="AF3" s="104"/>
    </row>
    <row r="4" spans="1:32" s="63" customFormat="1" x14ac:dyDescent="0.2">
      <c r="A4" s="56" t="s">
        <v>4</v>
      </c>
      <c r="B4" s="65"/>
      <c r="C4" s="66" t="s">
        <v>5</v>
      </c>
      <c r="D4" s="67"/>
      <c r="E4" s="67"/>
      <c r="F4" s="68"/>
      <c r="G4" s="68"/>
      <c r="H4" s="68"/>
      <c r="I4" s="68"/>
      <c r="J4" s="68"/>
      <c r="K4" s="69"/>
      <c r="L4" s="69"/>
      <c r="M4" s="68"/>
      <c r="N4" s="68"/>
      <c r="O4" s="68"/>
      <c r="P4" s="68"/>
      <c r="Q4" s="68"/>
      <c r="R4" s="68"/>
      <c r="S4" s="68"/>
      <c r="T4" s="68"/>
      <c r="U4" s="68"/>
      <c r="V4" s="70"/>
      <c r="AF4" s="104"/>
    </row>
    <row r="5" spans="1:32" s="6" customFormat="1" ht="12.75" customHeight="1" x14ac:dyDescent="0.2">
      <c r="A5" s="2"/>
      <c r="B5" s="3"/>
      <c r="C5" s="4"/>
      <c r="D5" s="4"/>
      <c r="E5" s="4"/>
      <c r="F5" s="5"/>
      <c r="G5" s="5"/>
      <c r="H5" s="5"/>
      <c r="K5" s="7"/>
      <c r="L5" s="7"/>
      <c r="M5" s="8"/>
      <c r="N5" s="8"/>
      <c r="O5" s="8"/>
      <c r="P5" s="8"/>
      <c r="Q5" s="8"/>
      <c r="R5" s="8"/>
      <c r="S5" s="8"/>
      <c r="T5" s="8"/>
      <c r="AF5" s="4"/>
    </row>
    <row r="6" spans="1:32" s="63" customFormat="1" ht="15" customHeight="1" x14ac:dyDescent="0.2">
      <c r="A6" s="71" t="s">
        <v>6</v>
      </c>
      <c r="B6" s="72"/>
      <c r="C6" s="73" t="s">
        <v>66</v>
      </c>
      <c r="D6" s="74"/>
      <c r="E6" s="74"/>
      <c r="F6" s="75"/>
      <c r="G6" s="75"/>
      <c r="H6" s="75"/>
      <c r="I6" s="75"/>
      <c r="J6" s="75"/>
      <c r="K6" s="76"/>
      <c r="L6" s="76"/>
      <c r="M6" s="75"/>
      <c r="N6" s="75"/>
      <c r="O6" s="75"/>
      <c r="P6" s="75"/>
      <c r="Q6" s="75"/>
      <c r="R6" s="75"/>
      <c r="S6" s="75"/>
      <c r="T6" s="75"/>
      <c r="U6" s="75"/>
      <c r="V6" s="77"/>
      <c r="AF6" s="104"/>
    </row>
    <row r="7" spans="1:32" s="63" customFormat="1" ht="15" customHeight="1" x14ac:dyDescent="0.2">
      <c r="A7" s="78"/>
      <c r="B7" s="79"/>
      <c r="C7" s="80" t="s">
        <v>67</v>
      </c>
      <c r="D7" s="81"/>
      <c r="E7" s="82"/>
      <c r="H7" s="81"/>
      <c r="J7" s="81"/>
      <c r="K7" s="83"/>
      <c r="L7" s="83"/>
      <c r="M7" s="84"/>
      <c r="N7" s="84"/>
      <c r="O7" s="84"/>
      <c r="P7" s="84"/>
      <c r="Q7" s="84"/>
      <c r="R7" s="84"/>
      <c r="S7" s="84"/>
      <c r="T7" s="84"/>
      <c r="U7" s="80"/>
      <c r="V7" s="88"/>
      <c r="W7" s="81"/>
      <c r="X7" s="81"/>
      <c r="Y7" s="81"/>
      <c r="Z7" s="81"/>
      <c r="AA7" s="81"/>
      <c r="AB7" s="81"/>
      <c r="AC7" s="81"/>
      <c r="AD7" s="81"/>
      <c r="AE7" s="81"/>
      <c r="AF7" s="104"/>
    </row>
    <row r="8" spans="1:32" s="63" customFormat="1" ht="15" customHeight="1" x14ac:dyDescent="0.2">
      <c r="A8" s="78"/>
      <c r="B8" s="79"/>
      <c r="C8" s="80" t="s">
        <v>68</v>
      </c>
      <c r="D8" s="81"/>
      <c r="E8" s="81"/>
      <c r="H8" s="81"/>
      <c r="J8" s="85"/>
      <c r="K8" s="83"/>
      <c r="M8" s="84"/>
      <c r="N8" s="84"/>
      <c r="O8" s="84"/>
      <c r="P8" s="84"/>
      <c r="Q8" s="84"/>
      <c r="R8" s="84"/>
      <c r="S8" s="84"/>
      <c r="T8" s="84"/>
      <c r="U8" s="80"/>
      <c r="V8" s="88"/>
      <c r="W8" s="81"/>
      <c r="X8" s="81"/>
      <c r="Y8" s="81"/>
      <c r="Z8" s="81"/>
      <c r="AA8" s="81"/>
      <c r="AB8" s="81"/>
      <c r="AC8" s="81"/>
      <c r="AD8" s="81"/>
      <c r="AE8" s="81"/>
      <c r="AF8" s="104"/>
    </row>
    <row r="9" spans="1:32" s="63" customFormat="1" ht="15" customHeight="1" x14ac:dyDescent="0.2">
      <c r="A9" s="78"/>
      <c r="B9" s="79"/>
      <c r="C9" s="80" t="s">
        <v>69</v>
      </c>
      <c r="D9" s="81"/>
      <c r="E9" s="81"/>
      <c r="F9" s="84"/>
      <c r="G9" s="84"/>
      <c r="H9" s="81"/>
      <c r="I9" s="81"/>
      <c r="J9" s="81"/>
      <c r="K9" s="83"/>
      <c r="L9" s="83"/>
      <c r="M9" s="84"/>
      <c r="N9" s="84"/>
      <c r="O9" s="84"/>
      <c r="P9" s="84"/>
      <c r="Q9" s="84"/>
      <c r="R9" s="84"/>
      <c r="S9" s="84"/>
      <c r="T9" s="84"/>
      <c r="U9" s="80"/>
      <c r="V9" s="88"/>
      <c r="W9" s="81"/>
      <c r="X9" s="81"/>
      <c r="Y9" s="81"/>
      <c r="Z9" s="81"/>
      <c r="AA9" s="81"/>
      <c r="AB9" s="81"/>
      <c r="AC9" s="81"/>
      <c r="AD9" s="81"/>
      <c r="AE9" s="81"/>
      <c r="AF9" s="104"/>
    </row>
    <row r="10" spans="1:32" s="63" customFormat="1" ht="15" customHeight="1" x14ac:dyDescent="0.2">
      <c r="A10" s="78"/>
      <c r="B10" s="79"/>
      <c r="C10" s="80" t="s">
        <v>70</v>
      </c>
      <c r="D10" s="81"/>
      <c r="E10" s="108" t="s">
        <v>71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88"/>
      <c r="W10" s="81"/>
      <c r="X10" s="81"/>
      <c r="Y10" s="81"/>
      <c r="Z10" s="81"/>
      <c r="AA10" s="81"/>
      <c r="AB10" s="81"/>
      <c r="AC10" s="81"/>
      <c r="AD10" s="81"/>
      <c r="AE10" s="81"/>
      <c r="AF10" s="104"/>
    </row>
    <row r="11" spans="1:32" s="63" customFormat="1" ht="15" customHeight="1" x14ac:dyDescent="0.2">
      <c r="A11" s="78"/>
      <c r="B11" s="79"/>
      <c r="C11" s="109" t="s">
        <v>72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10"/>
      <c r="W11" s="81"/>
      <c r="X11" s="81"/>
      <c r="Y11" s="81"/>
      <c r="Z11" s="81"/>
      <c r="AA11" s="81"/>
      <c r="AB11" s="81"/>
      <c r="AC11" s="81"/>
      <c r="AD11" s="81"/>
      <c r="AE11" s="81"/>
      <c r="AF11" s="104"/>
    </row>
    <row r="12" spans="1:32" s="63" customFormat="1" ht="15" customHeight="1" x14ac:dyDescent="0.2">
      <c r="A12" s="86"/>
      <c r="B12" s="87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2"/>
      <c r="W12" s="81"/>
      <c r="X12" s="81"/>
      <c r="Y12" s="81"/>
      <c r="Z12" s="81"/>
      <c r="AA12" s="81"/>
      <c r="AB12" s="81"/>
      <c r="AC12" s="81"/>
      <c r="AD12" s="81"/>
      <c r="AE12" s="81"/>
      <c r="AF12" s="104"/>
    </row>
    <row r="13" spans="1:32" ht="12.75" customHeight="1" x14ac:dyDescent="0.2">
      <c r="A13" s="9"/>
      <c r="F13" s="11" t="s">
        <v>7</v>
      </c>
      <c r="G13" s="11" t="s">
        <v>7</v>
      </c>
      <c r="H13" s="11" t="s">
        <v>7</v>
      </c>
      <c r="K13" s="11" t="s">
        <v>7</v>
      </c>
      <c r="L13" s="11" t="s">
        <v>7</v>
      </c>
      <c r="M13" s="11" t="s">
        <v>7</v>
      </c>
      <c r="N13" s="11" t="s">
        <v>7</v>
      </c>
      <c r="O13" s="11" t="s">
        <v>7</v>
      </c>
      <c r="P13" s="11" t="s">
        <v>7</v>
      </c>
      <c r="Q13" s="11" t="s">
        <v>7</v>
      </c>
      <c r="R13" s="11" t="s">
        <v>7</v>
      </c>
      <c r="S13" s="11" t="s">
        <v>7</v>
      </c>
      <c r="T13" s="11" t="s">
        <v>7</v>
      </c>
    </row>
    <row r="14" spans="1:32" s="41" customFormat="1" ht="15.75" x14ac:dyDescent="0.2">
      <c r="A14" s="89"/>
      <c r="B14" s="39"/>
      <c r="C14" s="40"/>
      <c r="D14" s="116" t="s">
        <v>73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8"/>
      <c r="X14" s="128" t="s">
        <v>74</v>
      </c>
      <c r="Y14" s="129"/>
      <c r="Z14" s="130"/>
      <c r="AB14" s="128" t="s">
        <v>75</v>
      </c>
      <c r="AC14" s="129"/>
      <c r="AD14" s="130"/>
      <c r="AF14" s="40"/>
    </row>
    <row r="15" spans="1:32" ht="35.1" customHeight="1" x14ac:dyDescent="0.2">
      <c r="A15" s="123" t="s">
        <v>8</v>
      </c>
      <c r="B15" s="106" t="s">
        <v>9</v>
      </c>
      <c r="C15" s="106" t="s">
        <v>10</v>
      </c>
      <c r="D15" s="106" t="s">
        <v>11</v>
      </c>
      <c r="E15" s="106" t="s">
        <v>12</v>
      </c>
      <c r="F15" s="125" t="s">
        <v>14</v>
      </c>
      <c r="G15" s="126" t="s">
        <v>15</v>
      </c>
      <c r="H15" s="126" t="s">
        <v>16</v>
      </c>
      <c r="I15" s="131" t="s">
        <v>17</v>
      </c>
      <c r="J15" s="132"/>
      <c r="K15" s="133" t="s">
        <v>18</v>
      </c>
      <c r="L15" s="134"/>
      <c r="M15" s="121" t="s">
        <v>19</v>
      </c>
      <c r="N15" s="122"/>
      <c r="O15" s="121" t="s">
        <v>20</v>
      </c>
      <c r="P15" s="122"/>
      <c r="Q15" s="121" t="s">
        <v>21</v>
      </c>
      <c r="R15" s="122"/>
      <c r="S15" s="121" t="s">
        <v>22</v>
      </c>
      <c r="T15" s="122"/>
      <c r="U15" s="119" t="s">
        <v>77</v>
      </c>
      <c r="V15" s="119" t="s">
        <v>78</v>
      </c>
      <c r="X15" s="106" t="s">
        <v>11</v>
      </c>
      <c r="Y15" s="106" t="s">
        <v>12</v>
      </c>
      <c r="Z15" s="123" t="s">
        <v>76</v>
      </c>
      <c r="AB15" s="106" t="s">
        <v>11</v>
      </c>
      <c r="AC15" s="106" t="s">
        <v>12</v>
      </c>
      <c r="AD15" s="123" t="s">
        <v>76</v>
      </c>
      <c r="AF15" s="106" t="s">
        <v>13</v>
      </c>
    </row>
    <row r="16" spans="1:32" s="18" customFormat="1" ht="28.5" customHeight="1" x14ac:dyDescent="0.2">
      <c r="A16" s="124"/>
      <c r="B16" s="107"/>
      <c r="C16" s="107"/>
      <c r="D16" s="107"/>
      <c r="E16" s="107"/>
      <c r="F16" s="125"/>
      <c r="G16" s="126"/>
      <c r="H16" s="126"/>
      <c r="I16" s="15" t="s">
        <v>23</v>
      </c>
      <c r="J16" s="16" t="s">
        <v>24</v>
      </c>
      <c r="K16" s="17" t="s">
        <v>23</v>
      </c>
      <c r="L16" s="17" t="s">
        <v>24</v>
      </c>
      <c r="M16" s="16" t="s">
        <v>23</v>
      </c>
      <c r="N16" s="16" t="s">
        <v>24</v>
      </c>
      <c r="O16" s="16" t="s">
        <v>23</v>
      </c>
      <c r="P16" s="16" t="s">
        <v>24</v>
      </c>
      <c r="Q16" s="16" t="s">
        <v>23</v>
      </c>
      <c r="R16" s="16" t="s">
        <v>24</v>
      </c>
      <c r="S16" s="16" t="s">
        <v>23</v>
      </c>
      <c r="T16" s="16" t="s">
        <v>24</v>
      </c>
      <c r="U16" s="120"/>
      <c r="V16" s="120"/>
      <c r="X16" s="107"/>
      <c r="Y16" s="107"/>
      <c r="Z16" s="124"/>
      <c r="AB16" s="107"/>
      <c r="AC16" s="107"/>
      <c r="AD16" s="124"/>
      <c r="AF16" s="107"/>
    </row>
    <row r="17" spans="1:32" ht="25.5" x14ac:dyDescent="0.2">
      <c r="A17" s="51" t="s">
        <v>25</v>
      </c>
      <c r="B17" s="19" t="s">
        <v>28</v>
      </c>
      <c r="C17" s="20" t="s">
        <v>26</v>
      </c>
      <c r="D17" s="26"/>
      <c r="E17" s="26"/>
      <c r="F17" s="27">
        <v>0.75</v>
      </c>
      <c r="G17" s="27" t="s">
        <v>27</v>
      </c>
      <c r="H17" s="27">
        <v>2</v>
      </c>
      <c r="I17" s="55"/>
      <c r="J17" s="28"/>
      <c r="K17" s="31">
        <v>265</v>
      </c>
      <c r="L17" s="31"/>
      <c r="M17" s="23">
        <f>F17*$K$17/H17</f>
        <v>99.375</v>
      </c>
      <c r="N17" s="23">
        <f>F17*$L$17/H17</f>
        <v>0</v>
      </c>
      <c r="O17" s="23">
        <f>M17*I17</f>
        <v>0</v>
      </c>
      <c r="P17" s="23">
        <f>N17*J17</f>
        <v>0</v>
      </c>
      <c r="Q17" s="24">
        <f>M17*3</f>
        <v>298.125</v>
      </c>
      <c r="R17" s="24">
        <f>N17*3</f>
        <v>0</v>
      </c>
      <c r="S17" s="24">
        <f>Q17*I17</f>
        <v>0</v>
      </c>
      <c r="T17" s="24">
        <f>R17*J17</f>
        <v>0</v>
      </c>
      <c r="U17" s="24">
        <f>SUM(Q17:R17)</f>
        <v>298.125</v>
      </c>
      <c r="V17" s="24">
        <f>SUM(S17:T17)</f>
        <v>0</v>
      </c>
      <c r="X17" s="26"/>
      <c r="Y17" s="26"/>
      <c r="Z17" s="55"/>
      <c r="AB17" s="26"/>
      <c r="AC17" s="26"/>
      <c r="AD17" s="55"/>
      <c r="AF17" s="27" t="s">
        <v>85</v>
      </c>
    </row>
    <row r="18" spans="1:32" ht="25.5" x14ac:dyDescent="0.2">
      <c r="A18" s="54"/>
      <c r="B18" s="19" t="s">
        <v>28</v>
      </c>
      <c r="C18" s="25" t="s">
        <v>29</v>
      </c>
      <c r="D18" s="26"/>
      <c r="E18" s="26"/>
      <c r="F18" s="27">
        <v>0.75</v>
      </c>
      <c r="G18" s="27" t="s">
        <v>27</v>
      </c>
      <c r="H18" s="27">
        <v>2</v>
      </c>
      <c r="I18" s="55"/>
      <c r="J18" s="28"/>
      <c r="K18" s="21"/>
      <c r="L18" s="21"/>
      <c r="M18" s="23">
        <f t="shared" ref="M18:M26" si="0">F18*$K$17/H18</f>
        <v>99.375</v>
      </c>
      <c r="N18" s="23">
        <f t="shared" ref="N18:N26" si="1">F18*$L$17/H18</f>
        <v>0</v>
      </c>
      <c r="O18" s="23">
        <f t="shared" ref="O18:P26" si="2">M18*I18</f>
        <v>0</v>
      </c>
      <c r="P18" s="23">
        <f t="shared" si="2"/>
        <v>0</v>
      </c>
      <c r="Q18" s="24">
        <f t="shared" ref="Q18:R26" si="3">M18*3</f>
        <v>298.125</v>
      </c>
      <c r="R18" s="24">
        <f t="shared" si="3"/>
        <v>0</v>
      </c>
      <c r="S18" s="24">
        <f t="shared" ref="S18:T26" si="4">Q18*I18</f>
        <v>0</v>
      </c>
      <c r="T18" s="24">
        <f t="shared" si="4"/>
        <v>0</v>
      </c>
      <c r="U18" s="24">
        <f t="shared" ref="U18:U44" si="5">SUM(Q18:R18)</f>
        <v>298.125</v>
      </c>
      <c r="V18" s="24">
        <f t="shared" ref="V18:V44" si="6">SUM(S18:T18)</f>
        <v>0</v>
      </c>
      <c r="X18" s="26"/>
      <c r="Y18" s="26"/>
      <c r="Z18" s="55"/>
      <c r="AB18" s="26"/>
      <c r="AC18" s="26"/>
      <c r="AD18" s="55"/>
      <c r="AF18" s="27" t="s">
        <v>86</v>
      </c>
    </row>
    <row r="19" spans="1:32" ht="25.5" x14ac:dyDescent="0.2">
      <c r="A19" s="54"/>
      <c r="B19" s="19" t="s">
        <v>28</v>
      </c>
      <c r="C19" s="25" t="s">
        <v>30</v>
      </c>
      <c r="D19" s="26"/>
      <c r="E19" s="26"/>
      <c r="F19" s="27">
        <v>0.75</v>
      </c>
      <c r="G19" s="27" t="s">
        <v>27</v>
      </c>
      <c r="H19" s="27">
        <v>2</v>
      </c>
      <c r="I19" s="55"/>
      <c r="J19" s="28"/>
      <c r="K19" s="21"/>
      <c r="L19" s="21"/>
      <c r="M19" s="23">
        <f t="shared" si="0"/>
        <v>99.375</v>
      </c>
      <c r="N19" s="23">
        <f t="shared" si="1"/>
        <v>0</v>
      </c>
      <c r="O19" s="23">
        <f t="shared" si="2"/>
        <v>0</v>
      </c>
      <c r="P19" s="23">
        <f t="shared" si="2"/>
        <v>0</v>
      </c>
      <c r="Q19" s="24">
        <f t="shared" si="3"/>
        <v>298.125</v>
      </c>
      <c r="R19" s="24">
        <f t="shared" si="3"/>
        <v>0</v>
      </c>
      <c r="S19" s="24">
        <f t="shared" si="4"/>
        <v>0</v>
      </c>
      <c r="T19" s="24">
        <f t="shared" si="4"/>
        <v>0</v>
      </c>
      <c r="U19" s="24">
        <f t="shared" si="5"/>
        <v>298.125</v>
      </c>
      <c r="V19" s="24">
        <f t="shared" si="6"/>
        <v>0</v>
      </c>
      <c r="X19" s="26"/>
      <c r="Y19" s="26"/>
      <c r="Z19" s="55"/>
      <c r="AB19" s="26"/>
      <c r="AC19" s="26"/>
      <c r="AD19" s="55"/>
      <c r="AF19" s="27" t="s">
        <v>84</v>
      </c>
    </row>
    <row r="20" spans="1:32" x14ac:dyDescent="0.2">
      <c r="A20" s="54"/>
      <c r="B20" s="19" t="s">
        <v>31</v>
      </c>
      <c r="C20" s="29" t="s">
        <v>87</v>
      </c>
      <c r="D20" s="26"/>
      <c r="E20" s="26"/>
      <c r="F20" s="27">
        <v>0.5</v>
      </c>
      <c r="G20" s="27" t="s">
        <v>27</v>
      </c>
      <c r="H20" s="27">
        <v>2</v>
      </c>
      <c r="I20" s="55"/>
      <c r="J20" s="28"/>
      <c r="K20" s="21"/>
      <c r="L20" s="21"/>
      <c r="M20" s="23">
        <f t="shared" si="0"/>
        <v>66.25</v>
      </c>
      <c r="N20" s="23">
        <f t="shared" si="1"/>
        <v>0</v>
      </c>
      <c r="O20" s="23">
        <f t="shared" si="2"/>
        <v>0</v>
      </c>
      <c r="P20" s="23">
        <f t="shared" si="2"/>
        <v>0</v>
      </c>
      <c r="Q20" s="24">
        <f t="shared" si="3"/>
        <v>198.75</v>
      </c>
      <c r="R20" s="24">
        <f t="shared" si="3"/>
        <v>0</v>
      </c>
      <c r="S20" s="24">
        <f t="shared" si="4"/>
        <v>0</v>
      </c>
      <c r="T20" s="24">
        <f t="shared" si="4"/>
        <v>0</v>
      </c>
      <c r="U20" s="24">
        <f t="shared" si="5"/>
        <v>198.75</v>
      </c>
      <c r="V20" s="24">
        <f t="shared" si="6"/>
        <v>0</v>
      </c>
      <c r="X20" s="26"/>
      <c r="Y20" s="26"/>
      <c r="Z20" s="55"/>
      <c r="AB20" s="26"/>
      <c r="AC20" s="26"/>
      <c r="AD20" s="55"/>
      <c r="AF20" s="27" t="s">
        <v>80</v>
      </c>
    </row>
    <row r="21" spans="1:32" ht="25.5" x14ac:dyDescent="0.2">
      <c r="A21" s="54"/>
      <c r="B21" s="19" t="s">
        <v>32</v>
      </c>
      <c r="C21" s="25" t="s">
        <v>30</v>
      </c>
      <c r="D21" s="26"/>
      <c r="E21" s="26"/>
      <c r="F21" s="27">
        <v>0.75</v>
      </c>
      <c r="G21" s="27" t="s">
        <v>27</v>
      </c>
      <c r="H21" s="27">
        <v>2</v>
      </c>
      <c r="I21" s="55"/>
      <c r="J21" s="28"/>
      <c r="K21" s="21"/>
      <c r="L21" s="21"/>
      <c r="M21" s="23">
        <f t="shared" si="0"/>
        <v>99.375</v>
      </c>
      <c r="N21" s="23">
        <f t="shared" si="1"/>
        <v>0</v>
      </c>
      <c r="O21" s="23">
        <f t="shared" si="2"/>
        <v>0</v>
      </c>
      <c r="P21" s="23">
        <f t="shared" si="2"/>
        <v>0</v>
      </c>
      <c r="Q21" s="24">
        <f t="shared" si="3"/>
        <v>298.125</v>
      </c>
      <c r="R21" s="24">
        <f t="shared" si="3"/>
        <v>0</v>
      </c>
      <c r="S21" s="24">
        <f t="shared" si="4"/>
        <v>0</v>
      </c>
      <c r="T21" s="24">
        <f t="shared" si="4"/>
        <v>0</v>
      </c>
      <c r="U21" s="24">
        <f t="shared" si="5"/>
        <v>298.125</v>
      </c>
      <c r="V21" s="24">
        <f t="shared" si="6"/>
        <v>0</v>
      </c>
      <c r="X21" s="26"/>
      <c r="Y21" s="26"/>
      <c r="Z21" s="55"/>
      <c r="AB21" s="26"/>
      <c r="AC21" s="26"/>
      <c r="AD21" s="55"/>
      <c r="AF21" s="27" t="s">
        <v>80</v>
      </c>
    </row>
    <row r="22" spans="1:32" ht="25.5" x14ac:dyDescent="0.2">
      <c r="A22" s="54"/>
      <c r="B22" s="19" t="s">
        <v>33</v>
      </c>
      <c r="C22" s="20" t="s">
        <v>26</v>
      </c>
      <c r="D22" s="26"/>
      <c r="E22" s="26"/>
      <c r="F22" s="27">
        <v>0.5</v>
      </c>
      <c r="G22" s="27" t="s">
        <v>27</v>
      </c>
      <c r="H22" s="27">
        <v>2</v>
      </c>
      <c r="I22" s="55"/>
      <c r="J22" s="28"/>
      <c r="K22" s="21"/>
      <c r="L22" s="21"/>
      <c r="M22" s="23">
        <f t="shared" si="0"/>
        <v>66.25</v>
      </c>
      <c r="N22" s="23">
        <f t="shared" si="1"/>
        <v>0</v>
      </c>
      <c r="O22" s="23">
        <f t="shared" si="2"/>
        <v>0</v>
      </c>
      <c r="P22" s="23">
        <f t="shared" si="2"/>
        <v>0</v>
      </c>
      <c r="Q22" s="24">
        <f t="shared" si="3"/>
        <v>198.75</v>
      </c>
      <c r="R22" s="24">
        <f t="shared" si="3"/>
        <v>0</v>
      </c>
      <c r="S22" s="24">
        <f t="shared" si="4"/>
        <v>0</v>
      </c>
      <c r="T22" s="24">
        <f t="shared" si="4"/>
        <v>0</v>
      </c>
      <c r="U22" s="24">
        <f t="shared" si="5"/>
        <v>198.75</v>
      </c>
      <c r="V22" s="24">
        <f t="shared" si="6"/>
        <v>0</v>
      </c>
      <c r="X22" s="26"/>
      <c r="Y22" s="26"/>
      <c r="Z22" s="55"/>
      <c r="AB22" s="26"/>
      <c r="AC22" s="26"/>
      <c r="AD22" s="55"/>
      <c r="AF22" s="27" t="s">
        <v>85</v>
      </c>
    </row>
    <row r="23" spans="1:32" ht="25.5" x14ac:dyDescent="0.2">
      <c r="A23" s="54"/>
      <c r="B23" s="19" t="s">
        <v>33</v>
      </c>
      <c r="C23" s="25" t="s">
        <v>29</v>
      </c>
      <c r="D23" s="26"/>
      <c r="E23" s="26"/>
      <c r="F23" s="27">
        <v>0.5</v>
      </c>
      <c r="G23" s="27" t="s">
        <v>27</v>
      </c>
      <c r="H23" s="27">
        <v>2</v>
      </c>
      <c r="I23" s="55"/>
      <c r="J23" s="28"/>
      <c r="K23" s="21"/>
      <c r="L23" s="21"/>
      <c r="M23" s="23">
        <f t="shared" si="0"/>
        <v>66.25</v>
      </c>
      <c r="N23" s="23">
        <f t="shared" si="1"/>
        <v>0</v>
      </c>
      <c r="O23" s="23">
        <f t="shared" si="2"/>
        <v>0</v>
      </c>
      <c r="P23" s="23">
        <f t="shared" si="2"/>
        <v>0</v>
      </c>
      <c r="Q23" s="24">
        <f t="shared" si="3"/>
        <v>198.75</v>
      </c>
      <c r="R23" s="24">
        <f t="shared" si="3"/>
        <v>0</v>
      </c>
      <c r="S23" s="24">
        <f t="shared" si="4"/>
        <v>0</v>
      </c>
      <c r="T23" s="24">
        <f t="shared" si="4"/>
        <v>0</v>
      </c>
      <c r="U23" s="24">
        <f t="shared" si="5"/>
        <v>198.75</v>
      </c>
      <c r="V23" s="24">
        <f t="shared" si="6"/>
        <v>0</v>
      </c>
      <c r="X23" s="26"/>
      <c r="Y23" s="26"/>
      <c r="Z23" s="55"/>
      <c r="AB23" s="26"/>
      <c r="AC23" s="26"/>
      <c r="AD23" s="55"/>
      <c r="AF23" s="27" t="s">
        <v>86</v>
      </c>
    </row>
    <row r="24" spans="1:32" ht="25.5" x14ac:dyDescent="0.2">
      <c r="A24" s="54"/>
      <c r="B24" s="19" t="s">
        <v>33</v>
      </c>
      <c r="C24" s="25" t="s">
        <v>30</v>
      </c>
      <c r="D24" s="26"/>
      <c r="E24" s="26"/>
      <c r="F24" s="27">
        <v>0.5</v>
      </c>
      <c r="G24" s="27" t="s">
        <v>27</v>
      </c>
      <c r="H24" s="27">
        <v>2</v>
      </c>
      <c r="I24" s="55"/>
      <c r="J24" s="28"/>
      <c r="K24" s="21"/>
      <c r="L24" s="21"/>
      <c r="M24" s="23">
        <f t="shared" si="0"/>
        <v>66.25</v>
      </c>
      <c r="N24" s="23">
        <f t="shared" si="1"/>
        <v>0</v>
      </c>
      <c r="O24" s="23">
        <f t="shared" si="2"/>
        <v>0</v>
      </c>
      <c r="P24" s="23">
        <f t="shared" si="2"/>
        <v>0</v>
      </c>
      <c r="Q24" s="24">
        <f t="shared" si="3"/>
        <v>198.75</v>
      </c>
      <c r="R24" s="24">
        <f t="shared" si="3"/>
        <v>0</v>
      </c>
      <c r="S24" s="24">
        <f t="shared" si="4"/>
        <v>0</v>
      </c>
      <c r="T24" s="24">
        <f t="shared" si="4"/>
        <v>0</v>
      </c>
      <c r="U24" s="24">
        <f t="shared" si="5"/>
        <v>198.75</v>
      </c>
      <c r="V24" s="24">
        <f t="shared" si="6"/>
        <v>0</v>
      </c>
      <c r="X24" s="26"/>
      <c r="Y24" s="26"/>
      <c r="Z24" s="55"/>
      <c r="AB24" s="26"/>
      <c r="AC24" s="26"/>
      <c r="AD24" s="55"/>
      <c r="AF24" s="27" t="s">
        <v>84</v>
      </c>
    </row>
    <row r="25" spans="1:32" x14ac:dyDescent="0.2">
      <c r="A25" s="54"/>
      <c r="B25" s="19" t="s">
        <v>34</v>
      </c>
      <c r="C25" s="29" t="s">
        <v>87</v>
      </c>
      <c r="D25" s="26"/>
      <c r="E25" s="26"/>
      <c r="F25" s="27">
        <v>0.5</v>
      </c>
      <c r="G25" s="27" t="s">
        <v>27</v>
      </c>
      <c r="H25" s="27">
        <v>2</v>
      </c>
      <c r="I25" s="55"/>
      <c r="J25" s="28"/>
      <c r="K25" s="21"/>
      <c r="L25" s="21"/>
      <c r="M25" s="23">
        <f t="shared" si="0"/>
        <v>66.25</v>
      </c>
      <c r="N25" s="23">
        <f t="shared" si="1"/>
        <v>0</v>
      </c>
      <c r="O25" s="23">
        <f t="shared" si="2"/>
        <v>0</v>
      </c>
      <c r="P25" s="23">
        <f t="shared" si="2"/>
        <v>0</v>
      </c>
      <c r="Q25" s="24">
        <f t="shared" si="3"/>
        <v>198.75</v>
      </c>
      <c r="R25" s="24">
        <f t="shared" si="3"/>
        <v>0</v>
      </c>
      <c r="S25" s="24">
        <f t="shared" si="4"/>
        <v>0</v>
      </c>
      <c r="T25" s="24">
        <f t="shared" si="4"/>
        <v>0</v>
      </c>
      <c r="U25" s="24">
        <f t="shared" si="5"/>
        <v>198.75</v>
      </c>
      <c r="V25" s="24">
        <f t="shared" si="6"/>
        <v>0</v>
      </c>
      <c r="X25" s="26"/>
      <c r="Y25" s="26"/>
      <c r="Z25" s="55"/>
      <c r="AB25" s="26"/>
      <c r="AC25" s="26"/>
      <c r="AD25" s="55"/>
      <c r="AF25" s="27" t="s">
        <v>80</v>
      </c>
    </row>
    <row r="26" spans="1:32" ht="25.5" x14ac:dyDescent="0.2">
      <c r="A26" s="52"/>
      <c r="B26" s="19" t="s">
        <v>35</v>
      </c>
      <c r="C26" s="25" t="s">
        <v>30</v>
      </c>
      <c r="D26" s="26"/>
      <c r="E26" s="26"/>
      <c r="F26" s="27">
        <v>0.5</v>
      </c>
      <c r="G26" s="27" t="s">
        <v>27</v>
      </c>
      <c r="H26" s="27">
        <v>2</v>
      </c>
      <c r="I26" s="55"/>
      <c r="J26" s="28"/>
      <c r="K26" s="53"/>
      <c r="L26" s="53"/>
      <c r="M26" s="23">
        <f t="shared" si="0"/>
        <v>66.25</v>
      </c>
      <c r="N26" s="23">
        <f t="shared" si="1"/>
        <v>0</v>
      </c>
      <c r="O26" s="23">
        <f t="shared" si="2"/>
        <v>0</v>
      </c>
      <c r="P26" s="23">
        <f t="shared" si="2"/>
        <v>0</v>
      </c>
      <c r="Q26" s="24">
        <f t="shared" si="3"/>
        <v>198.75</v>
      </c>
      <c r="R26" s="24">
        <f t="shared" si="3"/>
        <v>0</v>
      </c>
      <c r="S26" s="24">
        <f t="shared" si="4"/>
        <v>0</v>
      </c>
      <c r="T26" s="24">
        <f t="shared" si="4"/>
        <v>0</v>
      </c>
      <c r="U26" s="24">
        <f t="shared" si="5"/>
        <v>198.75</v>
      </c>
      <c r="V26" s="24">
        <f t="shared" si="6"/>
        <v>0</v>
      </c>
      <c r="X26" s="26"/>
      <c r="Y26" s="26"/>
      <c r="Z26" s="55"/>
      <c r="AB26" s="26"/>
      <c r="AC26" s="26"/>
      <c r="AD26" s="55"/>
      <c r="AF26" s="27" t="s">
        <v>80</v>
      </c>
    </row>
    <row r="27" spans="1:32" ht="25.5" x14ac:dyDescent="0.2">
      <c r="A27" s="51" t="s">
        <v>36</v>
      </c>
      <c r="B27" s="19" t="s">
        <v>37</v>
      </c>
      <c r="C27" s="25" t="s">
        <v>30</v>
      </c>
      <c r="D27" s="26"/>
      <c r="E27" s="26"/>
      <c r="F27" s="27">
        <v>0.5</v>
      </c>
      <c r="G27" s="27" t="s">
        <v>38</v>
      </c>
      <c r="H27" s="27">
        <v>1</v>
      </c>
      <c r="I27" s="55"/>
      <c r="J27" s="28"/>
      <c r="K27" s="31">
        <v>35</v>
      </c>
      <c r="L27" s="31"/>
      <c r="M27" s="24">
        <f>F27*$K$27/H27</f>
        <v>17.5</v>
      </c>
      <c r="N27" s="24">
        <f>F27*$L$27/H27</f>
        <v>0</v>
      </c>
      <c r="O27" s="24">
        <f t="shared" ref="O27:P29" si="7">M27*I27</f>
        <v>0</v>
      </c>
      <c r="P27" s="24">
        <f t="shared" si="7"/>
        <v>0</v>
      </c>
      <c r="Q27" s="24">
        <f t="shared" ref="Q27:R29" si="8">M27*3</f>
        <v>52.5</v>
      </c>
      <c r="R27" s="24">
        <f t="shared" si="8"/>
        <v>0</v>
      </c>
      <c r="S27" s="24">
        <f t="shared" ref="S27:T29" si="9">Q27*I27</f>
        <v>0</v>
      </c>
      <c r="T27" s="24">
        <f t="shared" si="9"/>
        <v>0</v>
      </c>
      <c r="U27" s="24">
        <f t="shared" si="5"/>
        <v>52.5</v>
      </c>
      <c r="V27" s="24">
        <f t="shared" si="6"/>
        <v>0</v>
      </c>
      <c r="X27" s="26"/>
      <c r="Y27" s="26"/>
      <c r="Z27" s="55"/>
      <c r="AB27" s="26"/>
      <c r="AC27" s="26"/>
      <c r="AD27" s="55"/>
      <c r="AF27" s="27" t="s">
        <v>82</v>
      </c>
    </row>
    <row r="28" spans="1:32" ht="25.5" x14ac:dyDescent="0.2">
      <c r="A28" s="52"/>
      <c r="B28" s="19" t="s">
        <v>39</v>
      </c>
      <c r="C28" s="25" t="s">
        <v>30</v>
      </c>
      <c r="D28" s="26"/>
      <c r="E28" s="26"/>
      <c r="F28" s="27">
        <v>0.5</v>
      </c>
      <c r="G28" s="27" t="s">
        <v>38</v>
      </c>
      <c r="H28" s="27">
        <v>1</v>
      </c>
      <c r="I28" s="55"/>
      <c r="J28" s="28"/>
      <c r="K28" s="53"/>
      <c r="L28" s="53"/>
      <c r="M28" s="24">
        <f>F28*$K$27/H28</f>
        <v>17.5</v>
      </c>
      <c r="N28" s="24">
        <f>F28*$L$27/H28</f>
        <v>0</v>
      </c>
      <c r="O28" s="24">
        <f t="shared" si="7"/>
        <v>0</v>
      </c>
      <c r="P28" s="24">
        <f t="shared" si="7"/>
        <v>0</v>
      </c>
      <c r="Q28" s="24">
        <f t="shared" si="8"/>
        <v>52.5</v>
      </c>
      <c r="R28" s="24">
        <f t="shared" si="8"/>
        <v>0</v>
      </c>
      <c r="S28" s="24">
        <f t="shared" si="9"/>
        <v>0</v>
      </c>
      <c r="T28" s="24">
        <f t="shared" si="9"/>
        <v>0</v>
      </c>
      <c r="U28" s="24">
        <f t="shared" si="5"/>
        <v>52.5</v>
      </c>
      <c r="V28" s="24">
        <f t="shared" si="6"/>
        <v>0</v>
      </c>
      <c r="X28" s="26"/>
      <c r="Y28" s="26"/>
      <c r="Z28" s="55"/>
      <c r="AB28" s="26"/>
      <c r="AC28" s="26"/>
      <c r="AD28" s="55"/>
      <c r="AF28" s="27" t="s">
        <v>82</v>
      </c>
    </row>
    <row r="29" spans="1:32" ht="25.5" x14ac:dyDescent="0.2">
      <c r="A29" s="51" t="s">
        <v>40</v>
      </c>
      <c r="B29" s="19" t="s">
        <v>28</v>
      </c>
      <c r="C29" s="20" t="s">
        <v>26</v>
      </c>
      <c r="D29" s="26"/>
      <c r="E29" s="26"/>
      <c r="F29" s="27">
        <v>0.75</v>
      </c>
      <c r="G29" s="27" t="s">
        <v>27</v>
      </c>
      <c r="H29" s="27">
        <v>2</v>
      </c>
      <c r="I29" s="28"/>
      <c r="J29" s="55"/>
      <c r="K29" s="31"/>
      <c r="L29" s="31">
        <v>60</v>
      </c>
      <c r="M29" s="23">
        <f>F29*$K$29/H29</f>
        <v>0</v>
      </c>
      <c r="N29" s="23">
        <f>F29*$L$29/H29</f>
        <v>22.5</v>
      </c>
      <c r="O29" s="23">
        <f t="shared" si="7"/>
        <v>0</v>
      </c>
      <c r="P29" s="23">
        <f t="shared" si="7"/>
        <v>0</v>
      </c>
      <c r="Q29" s="24">
        <f t="shared" si="8"/>
        <v>0</v>
      </c>
      <c r="R29" s="24">
        <f t="shared" si="8"/>
        <v>67.5</v>
      </c>
      <c r="S29" s="24">
        <f t="shared" si="9"/>
        <v>0</v>
      </c>
      <c r="T29" s="24">
        <f t="shared" si="9"/>
        <v>0</v>
      </c>
      <c r="U29" s="24">
        <f t="shared" si="5"/>
        <v>67.5</v>
      </c>
      <c r="V29" s="24">
        <f t="shared" si="6"/>
        <v>0</v>
      </c>
      <c r="X29" s="26"/>
      <c r="Y29" s="26"/>
      <c r="Z29" s="55"/>
      <c r="AB29" s="26"/>
      <c r="AC29" s="26"/>
      <c r="AD29" s="55"/>
      <c r="AF29" s="27" t="s">
        <v>83</v>
      </c>
    </row>
    <row r="30" spans="1:32" ht="25.5" x14ac:dyDescent="0.2">
      <c r="A30" s="54"/>
      <c r="B30" s="19" t="s">
        <v>28</v>
      </c>
      <c r="C30" s="25" t="s">
        <v>29</v>
      </c>
      <c r="D30" s="26"/>
      <c r="E30" s="26"/>
      <c r="F30" s="27">
        <v>0.75</v>
      </c>
      <c r="G30" s="27" t="s">
        <v>27</v>
      </c>
      <c r="H30" s="27">
        <v>2</v>
      </c>
      <c r="I30" s="28"/>
      <c r="J30" s="55"/>
      <c r="K30" s="21"/>
      <c r="L30" s="21"/>
      <c r="M30" s="23">
        <f t="shared" ref="M30:M38" si="10">F30*$K$29/H30</f>
        <v>0</v>
      </c>
      <c r="N30" s="23">
        <f t="shared" ref="N30:N38" si="11">F30*$L$29/H30</f>
        <v>22.5</v>
      </c>
      <c r="O30" s="23">
        <f t="shared" ref="O30:P38" si="12">M30*I30</f>
        <v>0</v>
      </c>
      <c r="P30" s="23">
        <f t="shared" si="12"/>
        <v>0</v>
      </c>
      <c r="Q30" s="24">
        <f t="shared" ref="Q30:R38" si="13">M30*3</f>
        <v>0</v>
      </c>
      <c r="R30" s="24">
        <f t="shared" si="13"/>
        <v>67.5</v>
      </c>
      <c r="S30" s="24">
        <f t="shared" ref="S30:T38" si="14">Q30*I30</f>
        <v>0</v>
      </c>
      <c r="T30" s="24">
        <f t="shared" si="14"/>
        <v>0</v>
      </c>
      <c r="U30" s="24">
        <f t="shared" si="5"/>
        <v>67.5</v>
      </c>
      <c r="V30" s="24">
        <f t="shared" si="6"/>
        <v>0</v>
      </c>
      <c r="X30" s="26"/>
      <c r="Y30" s="26"/>
      <c r="Z30" s="55"/>
      <c r="AB30" s="26"/>
      <c r="AC30" s="26"/>
      <c r="AD30" s="55"/>
      <c r="AF30" s="27" t="s">
        <v>83</v>
      </c>
    </row>
    <row r="31" spans="1:32" ht="25.5" x14ac:dyDescent="0.2">
      <c r="A31" s="54"/>
      <c r="B31" s="19" t="s">
        <v>28</v>
      </c>
      <c r="C31" s="25" t="s">
        <v>30</v>
      </c>
      <c r="D31" s="26"/>
      <c r="E31" s="26"/>
      <c r="F31" s="27">
        <v>0.75</v>
      </c>
      <c r="G31" s="27" t="s">
        <v>27</v>
      </c>
      <c r="H31" s="27">
        <v>2</v>
      </c>
      <c r="I31" s="28"/>
      <c r="J31" s="55"/>
      <c r="K31" s="21"/>
      <c r="L31" s="21"/>
      <c r="M31" s="23">
        <f t="shared" si="10"/>
        <v>0</v>
      </c>
      <c r="N31" s="23">
        <f t="shared" si="11"/>
        <v>22.5</v>
      </c>
      <c r="O31" s="23">
        <f t="shared" si="12"/>
        <v>0</v>
      </c>
      <c r="P31" s="23">
        <f t="shared" si="12"/>
        <v>0</v>
      </c>
      <c r="Q31" s="24">
        <f t="shared" si="13"/>
        <v>0</v>
      </c>
      <c r="R31" s="24">
        <f t="shared" si="13"/>
        <v>67.5</v>
      </c>
      <c r="S31" s="24">
        <f t="shared" si="14"/>
        <v>0</v>
      </c>
      <c r="T31" s="24">
        <f t="shared" si="14"/>
        <v>0</v>
      </c>
      <c r="U31" s="24">
        <f t="shared" si="5"/>
        <v>67.5</v>
      </c>
      <c r="V31" s="24">
        <f t="shared" si="6"/>
        <v>0</v>
      </c>
      <c r="X31" s="26"/>
      <c r="Y31" s="26"/>
      <c r="Z31" s="55"/>
      <c r="AB31" s="26"/>
      <c r="AC31" s="26"/>
      <c r="AD31" s="55"/>
      <c r="AF31" s="27" t="s">
        <v>83</v>
      </c>
    </row>
    <row r="32" spans="1:32" x14ac:dyDescent="0.2">
      <c r="A32" s="54"/>
      <c r="B32" s="19" t="s">
        <v>31</v>
      </c>
      <c r="C32" s="29" t="s">
        <v>87</v>
      </c>
      <c r="D32" s="26"/>
      <c r="E32" s="26"/>
      <c r="F32" s="27">
        <v>0.5</v>
      </c>
      <c r="G32" s="27" t="s">
        <v>27</v>
      </c>
      <c r="H32" s="27">
        <v>2</v>
      </c>
      <c r="I32" s="28"/>
      <c r="J32" s="55"/>
      <c r="K32" s="21"/>
      <c r="L32" s="21"/>
      <c r="M32" s="23">
        <f t="shared" si="10"/>
        <v>0</v>
      </c>
      <c r="N32" s="23">
        <f t="shared" si="11"/>
        <v>15</v>
      </c>
      <c r="O32" s="23">
        <f t="shared" si="12"/>
        <v>0</v>
      </c>
      <c r="P32" s="23">
        <f t="shared" si="12"/>
        <v>0</v>
      </c>
      <c r="Q32" s="24">
        <f t="shared" si="13"/>
        <v>0</v>
      </c>
      <c r="R32" s="24">
        <f t="shared" si="13"/>
        <v>45</v>
      </c>
      <c r="S32" s="24">
        <f t="shared" si="14"/>
        <v>0</v>
      </c>
      <c r="T32" s="24">
        <f t="shared" si="14"/>
        <v>0</v>
      </c>
      <c r="U32" s="24">
        <f t="shared" si="5"/>
        <v>45</v>
      </c>
      <c r="V32" s="24">
        <f t="shared" si="6"/>
        <v>0</v>
      </c>
      <c r="X32" s="26"/>
      <c r="Y32" s="26"/>
      <c r="Z32" s="55"/>
      <c r="AB32" s="26"/>
      <c r="AC32" s="26"/>
      <c r="AD32" s="55"/>
      <c r="AF32" s="27" t="s">
        <v>81</v>
      </c>
    </row>
    <row r="33" spans="1:33" ht="25.5" x14ac:dyDescent="0.2">
      <c r="A33" s="54"/>
      <c r="B33" s="19" t="s">
        <v>32</v>
      </c>
      <c r="C33" s="25" t="s">
        <v>30</v>
      </c>
      <c r="D33" s="26"/>
      <c r="E33" s="26"/>
      <c r="F33" s="27">
        <v>0.75</v>
      </c>
      <c r="G33" s="27" t="s">
        <v>27</v>
      </c>
      <c r="H33" s="27">
        <v>2</v>
      </c>
      <c r="I33" s="28"/>
      <c r="J33" s="55"/>
      <c r="K33" s="21"/>
      <c r="L33" s="21"/>
      <c r="M33" s="23">
        <f t="shared" si="10"/>
        <v>0</v>
      </c>
      <c r="N33" s="23">
        <f t="shared" si="11"/>
        <v>22.5</v>
      </c>
      <c r="O33" s="23">
        <f t="shared" si="12"/>
        <v>0</v>
      </c>
      <c r="P33" s="23">
        <f t="shared" si="12"/>
        <v>0</v>
      </c>
      <c r="Q33" s="24">
        <f t="shared" si="13"/>
        <v>0</v>
      </c>
      <c r="R33" s="24">
        <f t="shared" si="13"/>
        <v>67.5</v>
      </c>
      <c r="S33" s="24">
        <f t="shared" si="14"/>
        <v>0</v>
      </c>
      <c r="T33" s="24">
        <f t="shared" si="14"/>
        <v>0</v>
      </c>
      <c r="U33" s="24">
        <f t="shared" si="5"/>
        <v>67.5</v>
      </c>
      <c r="V33" s="24">
        <f t="shared" si="6"/>
        <v>0</v>
      </c>
      <c r="X33" s="26"/>
      <c r="Y33" s="26"/>
      <c r="Z33" s="55"/>
      <c r="AB33" s="26"/>
      <c r="AC33" s="26"/>
      <c r="AD33" s="55"/>
      <c r="AF33" s="27" t="s">
        <v>81</v>
      </c>
    </row>
    <row r="34" spans="1:33" ht="25.5" x14ac:dyDescent="0.2">
      <c r="A34" s="54"/>
      <c r="B34" s="19" t="s">
        <v>33</v>
      </c>
      <c r="C34" s="20" t="s">
        <v>26</v>
      </c>
      <c r="D34" s="26"/>
      <c r="E34" s="26"/>
      <c r="F34" s="27">
        <v>0.5</v>
      </c>
      <c r="G34" s="27" t="s">
        <v>27</v>
      </c>
      <c r="H34" s="27">
        <v>2</v>
      </c>
      <c r="I34" s="28"/>
      <c r="J34" s="55"/>
      <c r="K34" s="21"/>
      <c r="L34" s="21"/>
      <c r="M34" s="23">
        <f t="shared" si="10"/>
        <v>0</v>
      </c>
      <c r="N34" s="23">
        <f t="shared" si="11"/>
        <v>15</v>
      </c>
      <c r="O34" s="23">
        <f t="shared" si="12"/>
        <v>0</v>
      </c>
      <c r="P34" s="23">
        <f t="shared" si="12"/>
        <v>0</v>
      </c>
      <c r="Q34" s="24">
        <f t="shared" si="13"/>
        <v>0</v>
      </c>
      <c r="R34" s="24">
        <f t="shared" si="13"/>
        <v>45</v>
      </c>
      <c r="S34" s="24">
        <f t="shared" si="14"/>
        <v>0</v>
      </c>
      <c r="T34" s="24">
        <f t="shared" si="14"/>
        <v>0</v>
      </c>
      <c r="U34" s="24">
        <f t="shared" si="5"/>
        <v>45</v>
      </c>
      <c r="V34" s="24">
        <f t="shared" si="6"/>
        <v>0</v>
      </c>
      <c r="X34" s="26"/>
      <c r="Y34" s="26"/>
      <c r="Z34" s="55"/>
      <c r="AB34" s="26"/>
      <c r="AC34" s="26"/>
      <c r="AD34" s="55"/>
      <c r="AF34" s="27" t="s">
        <v>83</v>
      </c>
    </row>
    <row r="35" spans="1:33" ht="25.5" x14ac:dyDescent="0.2">
      <c r="A35" s="54"/>
      <c r="B35" s="19" t="s">
        <v>33</v>
      </c>
      <c r="C35" s="25" t="s">
        <v>29</v>
      </c>
      <c r="D35" s="26"/>
      <c r="E35" s="26"/>
      <c r="F35" s="27">
        <v>0.5</v>
      </c>
      <c r="G35" s="27" t="s">
        <v>27</v>
      </c>
      <c r="H35" s="27">
        <v>2</v>
      </c>
      <c r="I35" s="28"/>
      <c r="J35" s="55"/>
      <c r="K35" s="21"/>
      <c r="L35" s="21"/>
      <c r="M35" s="23">
        <f t="shared" si="10"/>
        <v>0</v>
      </c>
      <c r="N35" s="23">
        <f t="shared" si="11"/>
        <v>15</v>
      </c>
      <c r="O35" s="23">
        <f t="shared" si="12"/>
        <v>0</v>
      </c>
      <c r="P35" s="23">
        <f t="shared" si="12"/>
        <v>0</v>
      </c>
      <c r="Q35" s="24">
        <f t="shared" si="13"/>
        <v>0</v>
      </c>
      <c r="R35" s="24">
        <f t="shared" si="13"/>
        <v>45</v>
      </c>
      <c r="S35" s="24">
        <f t="shared" si="14"/>
        <v>0</v>
      </c>
      <c r="T35" s="24">
        <f t="shared" si="14"/>
        <v>0</v>
      </c>
      <c r="U35" s="24">
        <f t="shared" si="5"/>
        <v>45</v>
      </c>
      <c r="V35" s="24">
        <f t="shared" si="6"/>
        <v>0</v>
      </c>
      <c r="X35" s="26"/>
      <c r="Y35" s="26"/>
      <c r="Z35" s="55"/>
      <c r="AB35" s="26"/>
      <c r="AC35" s="26"/>
      <c r="AD35" s="55"/>
      <c r="AF35" s="27" t="s">
        <v>83</v>
      </c>
    </row>
    <row r="36" spans="1:33" ht="25.5" x14ac:dyDescent="0.2">
      <c r="A36" s="54"/>
      <c r="B36" s="19" t="s">
        <v>33</v>
      </c>
      <c r="C36" s="25" t="s">
        <v>30</v>
      </c>
      <c r="D36" s="26"/>
      <c r="E36" s="26"/>
      <c r="F36" s="27">
        <v>0.5</v>
      </c>
      <c r="G36" s="27" t="s">
        <v>27</v>
      </c>
      <c r="H36" s="27">
        <v>2</v>
      </c>
      <c r="I36" s="28"/>
      <c r="J36" s="55"/>
      <c r="K36" s="21"/>
      <c r="L36" s="21"/>
      <c r="M36" s="23">
        <f t="shared" si="10"/>
        <v>0</v>
      </c>
      <c r="N36" s="23">
        <f t="shared" si="11"/>
        <v>15</v>
      </c>
      <c r="O36" s="23">
        <f t="shared" si="12"/>
        <v>0</v>
      </c>
      <c r="P36" s="23">
        <f t="shared" si="12"/>
        <v>0</v>
      </c>
      <c r="Q36" s="24">
        <f t="shared" si="13"/>
        <v>0</v>
      </c>
      <c r="R36" s="24">
        <f t="shared" si="13"/>
        <v>45</v>
      </c>
      <c r="S36" s="24">
        <f t="shared" si="14"/>
        <v>0</v>
      </c>
      <c r="T36" s="24">
        <f t="shared" si="14"/>
        <v>0</v>
      </c>
      <c r="U36" s="24">
        <f t="shared" si="5"/>
        <v>45</v>
      </c>
      <c r="V36" s="24">
        <f t="shared" si="6"/>
        <v>0</v>
      </c>
      <c r="X36" s="26"/>
      <c r="Y36" s="26"/>
      <c r="Z36" s="55"/>
      <c r="AB36" s="26"/>
      <c r="AC36" s="26"/>
      <c r="AD36" s="55"/>
      <c r="AF36" s="27" t="s">
        <v>83</v>
      </c>
    </row>
    <row r="37" spans="1:33" x14ac:dyDescent="0.2">
      <c r="A37" s="54"/>
      <c r="B37" s="19" t="s">
        <v>34</v>
      </c>
      <c r="C37" s="29" t="s">
        <v>87</v>
      </c>
      <c r="D37" s="26"/>
      <c r="E37" s="26"/>
      <c r="F37" s="27">
        <v>0.5</v>
      </c>
      <c r="G37" s="27" t="s">
        <v>27</v>
      </c>
      <c r="H37" s="27">
        <v>2</v>
      </c>
      <c r="I37" s="28"/>
      <c r="J37" s="55"/>
      <c r="K37" s="21"/>
      <c r="L37" s="21"/>
      <c r="M37" s="23">
        <f t="shared" si="10"/>
        <v>0</v>
      </c>
      <c r="N37" s="23">
        <f t="shared" si="11"/>
        <v>15</v>
      </c>
      <c r="O37" s="23">
        <f t="shared" si="12"/>
        <v>0</v>
      </c>
      <c r="P37" s="23">
        <f t="shared" si="12"/>
        <v>0</v>
      </c>
      <c r="Q37" s="24">
        <f t="shared" si="13"/>
        <v>0</v>
      </c>
      <c r="R37" s="24">
        <f t="shared" si="13"/>
        <v>45</v>
      </c>
      <c r="S37" s="24">
        <f t="shared" si="14"/>
        <v>0</v>
      </c>
      <c r="T37" s="24">
        <f t="shared" si="14"/>
        <v>0</v>
      </c>
      <c r="U37" s="24">
        <f t="shared" si="5"/>
        <v>45</v>
      </c>
      <c r="V37" s="24">
        <f t="shared" si="6"/>
        <v>0</v>
      </c>
      <c r="X37" s="26"/>
      <c r="Y37" s="26"/>
      <c r="Z37" s="55"/>
      <c r="AB37" s="26"/>
      <c r="AC37" s="26"/>
      <c r="AD37" s="55"/>
      <c r="AF37" s="27" t="s">
        <v>81</v>
      </c>
    </row>
    <row r="38" spans="1:33" ht="25.5" x14ac:dyDescent="0.2">
      <c r="A38" s="52"/>
      <c r="B38" s="19" t="s">
        <v>35</v>
      </c>
      <c r="C38" s="25" t="s">
        <v>30</v>
      </c>
      <c r="D38" s="26"/>
      <c r="E38" s="26"/>
      <c r="F38" s="27">
        <v>0.5</v>
      </c>
      <c r="G38" s="27" t="s">
        <v>27</v>
      </c>
      <c r="H38" s="27">
        <v>2</v>
      </c>
      <c r="I38" s="28"/>
      <c r="J38" s="55"/>
      <c r="K38" s="53"/>
      <c r="L38" s="53"/>
      <c r="M38" s="23">
        <f t="shared" si="10"/>
        <v>0</v>
      </c>
      <c r="N38" s="23">
        <f t="shared" si="11"/>
        <v>15</v>
      </c>
      <c r="O38" s="23">
        <f t="shared" si="12"/>
        <v>0</v>
      </c>
      <c r="P38" s="23">
        <f t="shared" si="12"/>
        <v>0</v>
      </c>
      <c r="Q38" s="24">
        <f t="shared" si="13"/>
        <v>0</v>
      </c>
      <c r="R38" s="24">
        <f t="shared" si="13"/>
        <v>45</v>
      </c>
      <c r="S38" s="24">
        <f t="shared" si="14"/>
        <v>0</v>
      </c>
      <c r="T38" s="24">
        <f t="shared" si="14"/>
        <v>0</v>
      </c>
      <c r="U38" s="24">
        <f t="shared" si="5"/>
        <v>45</v>
      </c>
      <c r="V38" s="24">
        <f t="shared" si="6"/>
        <v>0</v>
      </c>
      <c r="X38" s="26"/>
      <c r="Y38" s="26"/>
      <c r="Z38" s="55"/>
      <c r="AB38" s="26"/>
      <c r="AC38" s="26"/>
      <c r="AD38" s="55"/>
      <c r="AF38" s="27" t="s">
        <v>81</v>
      </c>
    </row>
    <row r="39" spans="1:33" ht="25.5" x14ac:dyDescent="0.2">
      <c r="A39" s="51" t="s">
        <v>41</v>
      </c>
      <c r="B39" s="33" t="s">
        <v>42</v>
      </c>
      <c r="C39" s="25" t="s">
        <v>30</v>
      </c>
      <c r="D39" s="26"/>
      <c r="E39" s="26"/>
      <c r="F39" s="27">
        <v>0.5</v>
      </c>
      <c r="G39" s="27" t="s">
        <v>27</v>
      </c>
      <c r="H39" s="27">
        <v>2</v>
      </c>
      <c r="I39" s="55"/>
      <c r="J39" s="28"/>
      <c r="K39" s="31">
        <v>10</v>
      </c>
      <c r="L39" s="31"/>
      <c r="M39" s="23">
        <f>F39*$K$39/H39</f>
        <v>2.5</v>
      </c>
      <c r="N39" s="23">
        <f>F39*$L$39/H39</f>
        <v>0</v>
      </c>
      <c r="O39" s="23">
        <f t="shared" ref="O39:P44" si="15">M39*I39</f>
        <v>0</v>
      </c>
      <c r="P39" s="23">
        <f t="shared" si="15"/>
        <v>0</v>
      </c>
      <c r="Q39" s="24">
        <f t="shared" ref="Q39:R44" si="16">M39*3</f>
        <v>7.5</v>
      </c>
      <c r="R39" s="24">
        <f t="shared" si="16"/>
        <v>0</v>
      </c>
      <c r="S39" s="24">
        <f t="shared" ref="S39:T44" si="17">Q39*I39</f>
        <v>0</v>
      </c>
      <c r="T39" s="24">
        <f t="shared" si="17"/>
        <v>0</v>
      </c>
      <c r="U39" s="24">
        <f t="shared" si="5"/>
        <v>7.5</v>
      </c>
      <c r="V39" s="24">
        <f t="shared" si="6"/>
        <v>0</v>
      </c>
      <c r="X39" s="26"/>
      <c r="Y39" s="26"/>
      <c r="Z39" s="55"/>
      <c r="AB39" s="26"/>
      <c r="AC39" s="26"/>
      <c r="AD39" s="55"/>
      <c r="AF39" s="27" t="s">
        <v>82</v>
      </c>
    </row>
    <row r="40" spans="1:33" ht="25.5" x14ac:dyDescent="0.2">
      <c r="A40" s="52"/>
      <c r="B40" s="34" t="s">
        <v>43</v>
      </c>
      <c r="C40" s="25" t="s">
        <v>30</v>
      </c>
      <c r="D40" s="26"/>
      <c r="E40" s="26"/>
      <c r="F40" s="27">
        <v>0.5</v>
      </c>
      <c r="G40" s="27" t="s">
        <v>27</v>
      </c>
      <c r="H40" s="27">
        <v>2</v>
      </c>
      <c r="I40" s="55"/>
      <c r="J40" s="28"/>
      <c r="K40" s="53"/>
      <c r="L40" s="53"/>
      <c r="M40" s="23">
        <f>F40*$K$39/H40</f>
        <v>2.5</v>
      </c>
      <c r="N40" s="23">
        <f>F40*$L$39/H40</f>
        <v>0</v>
      </c>
      <c r="O40" s="23">
        <f t="shared" si="15"/>
        <v>0</v>
      </c>
      <c r="P40" s="23">
        <f t="shared" si="15"/>
        <v>0</v>
      </c>
      <c r="Q40" s="24">
        <f t="shared" si="16"/>
        <v>7.5</v>
      </c>
      <c r="R40" s="24">
        <f t="shared" si="16"/>
        <v>0</v>
      </c>
      <c r="S40" s="24">
        <f t="shared" si="17"/>
        <v>0</v>
      </c>
      <c r="T40" s="24">
        <f t="shared" si="17"/>
        <v>0</v>
      </c>
      <c r="U40" s="24">
        <f t="shared" si="5"/>
        <v>7.5</v>
      </c>
      <c r="V40" s="24">
        <f t="shared" si="6"/>
        <v>0</v>
      </c>
      <c r="X40" s="26"/>
      <c r="Y40" s="26"/>
      <c r="Z40" s="55"/>
      <c r="AB40" s="26"/>
      <c r="AC40" s="26"/>
      <c r="AD40" s="55"/>
      <c r="AF40" s="27" t="s">
        <v>82</v>
      </c>
    </row>
    <row r="41" spans="1:33" x14ac:dyDescent="0.2">
      <c r="A41" s="35" t="s">
        <v>44</v>
      </c>
      <c r="B41" s="34" t="s">
        <v>45</v>
      </c>
      <c r="C41" s="36" t="s">
        <v>46</v>
      </c>
      <c r="D41" s="26"/>
      <c r="E41" s="26"/>
      <c r="F41" s="27">
        <v>0.5</v>
      </c>
      <c r="G41" s="27" t="s">
        <v>47</v>
      </c>
      <c r="H41" s="27">
        <v>3</v>
      </c>
      <c r="I41" s="55"/>
      <c r="J41" s="28"/>
      <c r="K41" s="31">
        <v>265</v>
      </c>
      <c r="L41" s="32"/>
      <c r="M41" s="24">
        <f>F41*$K$41/H41</f>
        <v>44.166666666666664</v>
      </c>
      <c r="N41" s="24">
        <f>F41*$L$41/H41</f>
        <v>0</v>
      </c>
      <c r="O41" s="24">
        <f t="shared" si="15"/>
        <v>0</v>
      </c>
      <c r="P41" s="24">
        <f t="shared" si="15"/>
        <v>0</v>
      </c>
      <c r="Q41" s="24">
        <f t="shared" si="16"/>
        <v>132.5</v>
      </c>
      <c r="R41" s="24">
        <f t="shared" si="16"/>
        <v>0</v>
      </c>
      <c r="S41" s="24">
        <f t="shared" si="17"/>
        <v>0</v>
      </c>
      <c r="T41" s="24">
        <f t="shared" si="17"/>
        <v>0</v>
      </c>
      <c r="U41" s="24">
        <f t="shared" si="5"/>
        <v>132.5</v>
      </c>
      <c r="V41" s="24">
        <f t="shared" si="6"/>
        <v>0</v>
      </c>
      <c r="X41" s="26"/>
      <c r="Y41" s="26"/>
      <c r="Z41" s="55"/>
      <c r="AB41" s="26"/>
      <c r="AC41" s="26"/>
      <c r="AD41" s="55"/>
      <c r="AF41" s="27" t="s">
        <v>80</v>
      </c>
    </row>
    <row r="42" spans="1:33" x14ac:dyDescent="0.2">
      <c r="A42" s="35" t="s">
        <v>48</v>
      </c>
      <c r="B42" s="34" t="s">
        <v>45</v>
      </c>
      <c r="C42" s="36" t="s">
        <v>46</v>
      </c>
      <c r="D42" s="26"/>
      <c r="E42" s="26"/>
      <c r="F42" s="27">
        <v>0.5</v>
      </c>
      <c r="G42" s="27" t="s">
        <v>47</v>
      </c>
      <c r="H42" s="27">
        <v>3</v>
      </c>
      <c r="I42" s="55"/>
      <c r="J42" s="28"/>
      <c r="K42" s="21"/>
      <c r="L42" s="22"/>
      <c r="M42" s="24">
        <f>F42*$K$41/H42</f>
        <v>44.166666666666664</v>
      </c>
      <c r="N42" s="24">
        <f>F42*$L$41/H42</f>
        <v>0</v>
      </c>
      <c r="O42" s="24">
        <f t="shared" si="15"/>
        <v>0</v>
      </c>
      <c r="P42" s="24">
        <f t="shared" si="15"/>
        <v>0</v>
      </c>
      <c r="Q42" s="24">
        <f t="shared" si="16"/>
        <v>132.5</v>
      </c>
      <c r="R42" s="24">
        <f t="shared" si="16"/>
        <v>0</v>
      </c>
      <c r="S42" s="24">
        <f t="shared" si="17"/>
        <v>0</v>
      </c>
      <c r="T42" s="24">
        <f t="shared" si="17"/>
        <v>0</v>
      </c>
      <c r="U42" s="24">
        <f t="shared" si="5"/>
        <v>132.5</v>
      </c>
      <c r="V42" s="24">
        <f t="shared" si="6"/>
        <v>0</v>
      </c>
      <c r="X42" s="26"/>
      <c r="Y42" s="26"/>
      <c r="Z42" s="55"/>
      <c r="AB42" s="26"/>
      <c r="AC42" s="26"/>
      <c r="AD42" s="55"/>
      <c r="AF42" s="27" t="s">
        <v>80</v>
      </c>
    </row>
    <row r="43" spans="1:33" x14ac:dyDescent="0.2">
      <c r="A43" s="35" t="s">
        <v>49</v>
      </c>
      <c r="B43" s="34" t="s">
        <v>45</v>
      </c>
      <c r="C43" s="36" t="s">
        <v>46</v>
      </c>
      <c r="D43" s="26"/>
      <c r="E43" s="26"/>
      <c r="F43" s="27">
        <v>0.5</v>
      </c>
      <c r="G43" s="27" t="s">
        <v>47</v>
      </c>
      <c r="H43" s="27">
        <v>3</v>
      </c>
      <c r="I43" s="28"/>
      <c r="J43" s="55"/>
      <c r="K43" s="31"/>
      <c r="L43" s="32">
        <v>60</v>
      </c>
      <c r="M43" s="24">
        <f>F43*$K$43/H43</f>
        <v>0</v>
      </c>
      <c r="N43" s="24">
        <f>F43*$L$43/H43</f>
        <v>10</v>
      </c>
      <c r="O43" s="24">
        <f t="shared" si="15"/>
        <v>0</v>
      </c>
      <c r="P43" s="24">
        <f t="shared" si="15"/>
        <v>0</v>
      </c>
      <c r="Q43" s="24">
        <f t="shared" si="16"/>
        <v>0</v>
      </c>
      <c r="R43" s="24">
        <f t="shared" si="16"/>
        <v>30</v>
      </c>
      <c r="S43" s="24">
        <f t="shared" si="17"/>
        <v>0</v>
      </c>
      <c r="T43" s="24">
        <f t="shared" si="17"/>
        <v>0</v>
      </c>
      <c r="U43" s="24">
        <f t="shared" si="5"/>
        <v>30</v>
      </c>
      <c r="V43" s="24">
        <f t="shared" si="6"/>
        <v>0</v>
      </c>
      <c r="X43" s="26"/>
      <c r="Y43" s="26"/>
      <c r="Z43" s="55"/>
      <c r="AB43" s="26"/>
      <c r="AC43" s="26"/>
      <c r="AD43" s="55"/>
      <c r="AF43" s="27" t="s">
        <v>81</v>
      </c>
    </row>
    <row r="44" spans="1:33" x14ac:dyDescent="0.2">
      <c r="A44" s="35" t="s">
        <v>50</v>
      </c>
      <c r="B44" s="34" t="s">
        <v>45</v>
      </c>
      <c r="C44" s="36" t="s">
        <v>46</v>
      </c>
      <c r="D44" s="26"/>
      <c r="E44" s="26"/>
      <c r="F44" s="27">
        <v>0.5</v>
      </c>
      <c r="G44" s="27" t="s">
        <v>47</v>
      </c>
      <c r="H44" s="27">
        <v>3</v>
      </c>
      <c r="I44" s="28"/>
      <c r="J44" s="55"/>
      <c r="K44" s="21"/>
      <c r="L44" s="22"/>
      <c r="M44" s="24">
        <f>F44*$K$43/H44</f>
        <v>0</v>
      </c>
      <c r="N44" s="24">
        <f>F44*$L$43/H44</f>
        <v>10</v>
      </c>
      <c r="O44" s="24">
        <f t="shared" si="15"/>
        <v>0</v>
      </c>
      <c r="P44" s="24">
        <f t="shared" si="15"/>
        <v>0</v>
      </c>
      <c r="Q44" s="24">
        <f t="shared" si="16"/>
        <v>0</v>
      </c>
      <c r="R44" s="24">
        <f t="shared" si="16"/>
        <v>30</v>
      </c>
      <c r="S44" s="24">
        <f t="shared" si="17"/>
        <v>0</v>
      </c>
      <c r="T44" s="24">
        <f t="shared" si="17"/>
        <v>0</v>
      </c>
      <c r="U44" s="24">
        <f t="shared" si="5"/>
        <v>30</v>
      </c>
      <c r="V44" s="24">
        <f t="shared" si="6"/>
        <v>0</v>
      </c>
      <c r="X44" s="26"/>
      <c r="Y44" s="26"/>
      <c r="Z44" s="55"/>
      <c r="AB44" s="26"/>
      <c r="AC44" s="26"/>
      <c r="AD44" s="55"/>
      <c r="AF44" s="27" t="s">
        <v>81</v>
      </c>
    </row>
    <row r="45" spans="1:33" s="90" customFormat="1" ht="15.75" x14ac:dyDescent="0.2">
      <c r="A45" s="92" t="s">
        <v>64</v>
      </c>
      <c r="B45" s="93"/>
      <c r="C45" s="94"/>
      <c r="D45" s="94"/>
      <c r="E45" s="94"/>
      <c r="F45" s="95"/>
      <c r="G45" s="95"/>
      <c r="H45" s="95"/>
      <c r="I45" s="96"/>
      <c r="J45" s="96"/>
      <c r="K45" s="95"/>
      <c r="L45" s="95"/>
      <c r="M45" s="96"/>
      <c r="N45" s="97"/>
      <c r="O45" s="98">
        <f>SUM(O17:O44)</f>
        <v>0</v>
      </c>
      <c r="P45" s="98">
        <f>SUM(P17:P44)</f>
        <v>0</v>
      </c>
      <c r="Q45" s="99"/>
      <c r="R45" s="97"/>
      <c r="S45" s="98">
        <f t="shared" ref="S45:T45" si="18">SUM(S17:S44)</f>
        <v>0</v>
      </c>
      <c r="T45" s="100">
        <f t="shared" si="18"/>
        <v>0</v>
      </c>
      <c r="U45" s="97"/>
      <c r="V45" s="98">
        <f>SUM(V17:V44)</f>
        <v>0</v>
      </c>
      <c r="W45" s="41"/>
      <c r="X45" s="41"/>
      <c r="Y45" s="41"/>
      <c r="Z45" s="41"/>
      <c r="AA45" s="41"/>
      <c r="AB45" s="41"/>
      <c r="AC45" s="41"/>
      <c r="AD45" s="41"/>
      <c r="AE45" s="41"/>
      <c r="AF45" s="40"/>
      <c r="AG45" s="41"/>
    </row>
    <row r="46" spans="1:33" s="41" customFormat="1" ht="15" customHeight="1" x14ac:dyDescent="0.2">
      <c r="A46" s="38"/>
      <c r="B46" s="39"/>
      <c r="C46" s="40"/>
      <c r="D46" s="40"/>
      <c r="E46" s="40"/>
      <c r="F46" s="45"/>
      <c r="G46" s="46"/>
      <c r="H46" s="46"/>
      <c r="I46" s="47"/>
      <c r="J46" s="47"/>
      <c r="K46" s="48"/>
      <c r="L46" s="48"/>
      <c r="M46" s="49"/>
      <c r="N46" s="49"/>
      <c r="O46" s="49"/>
      <c r="P46" s="49"/>
      <c r="Q46" s="49"/>
      <c r="R46" s="49"/>
      <c r="S46" s="49"/>
      <c r="T46" s="50"/>
      <c r="U46" s="50"/>
      <c r="V46" s="105" t="s">
        <v>88</v>
      </c>
      <c r="W46" s="1"/>
      <c r="X46" s="1"/>
      <c r="Y46" s="1"/>
      <c r="Z46" s="1"/>
      <c r="AA46" s="1"/>
      <c r="AB46" s="1"/>
      <c r="AC46" s="1"/>
      <c r="AD46" s="1"/>
      <c r="AE46" s="1"/>
      <c r="AF46" s="10"/>
      <c r="AG46" s="1"/>
    </row>
    <row r="47" spans="1:33" ht="15.75" x14ac:dyDescent="0.25">
      <c r="A47" s="42" t="s">
        <v>89</v>
      </c>
      <c r="D47" s="127" t="str">
        <f>IF(COUNTBLANK(D17:E44)
+COUNTBLANK(I17:I28)
+COUNTBLANK(J29:J38)
+COUNTBLANK(I39:I42)
+COUNTBLANK(J43:J44)
&gt;0,"POZOR! Nejsou vyplněny všechny požadované buňky","VŠE VYPLNĚNO")</f>
        <v>POZOR! Nejsou vyplněny všechny požadované buňky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</row>
    <row r="48" spans="1:33" s="14" customFormat="1" ht="12.75" customHeight="1" x14ac:dyDescent="0.2">
      <c r="A48" s="43" t="s">
        <v>51</v>
      </c>
      <c r="B48" s="3"/>
      <c r="C48" s="10"/>
      <c r="D48" s="10"/>
      <c r="E48" s="10"/>
      <c r="F48" s="12"/>
      <c r="G48" s="12"/>
      <c r="H48" s="12"/>
      <c r="K48" s="13"/>
      <c r="L48" s="13"/>
      <c r="U48" s="1"/>
      <c r="V48" s="1"/>
      <c r="W48" s="90"/>
      <c r="X48" s="90"/>
      <c r="Y48" s="90"/>
      <c r="Z48" s="90"/>
      <c r="AA48" s="90"/>
      <c r="AB48" s="90"/>
      <c r="AC48" s="90"/>
      <c r="AD48" s="90"/>
      <c r="AE48" s="90"/>
      <c r="AF48" s="91"/>
    </row>
    <row r="49" spans="1:32" ht="12.75" customHeight="1" x14ac:dyDescent="0.2">
      <c r="A49" s="43" t="s">
        <v>99</v>
      </c>
      <c r="I49" s="14"/>
      <c r="J49" s="14"/>
      <c r="W49" s="30"/>
      <c r="X49" s="30"/>
      <c r="Y49" s="30"/>
      <c r="Z49" s="37"/>
      <c r="AA49" s="30"/>
      <c r="AB49" s="30"/>
      <c r="AC49" s="30"/>
      <c r="AD49" s="37"/>
      <c r="AE49" s="30"/>
    </row>
    <row r="50" spans="1:32" s="14" customFormat="1" ht="12.75" customHeight="1" x14ac:dyDescent="0.2">
      <c r="A50" s="43" t="s">
        <v>95</v>
      </c>
      <c r="B50" s="3"/>
      <c r="C50" s="10"/>
      <c r="D50" s="10"/>
      <c r="E50" s="10"/>
      <c r="F50" s="12"/>
      <c r="G50" s="12"/>
      <c r="H50" s="12"/>
      <c r="K50" s="13"/>
      <c r="L50" s="1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91"/>
    </row>
    <row r="51" spans="1:32" s="14" customFormat="1" ht="12.75" customHeight="1" x14ac:dyDescent="0.2">
      <c r="A51" s="43" t="s">
        <v>92</v>
      </c>
      <c r="B51" s="3"/>
      <c r="C51" s="10"/>
      <c r="D51" s="10"/>
      <c r="E51" s="10"/>
      <c r="F51" s="12"/>
      <c r="G51" s="12"/>
      <c r="H51" s="12"/>
      <c r="K51" s="13"/>
      <c r="L51" s="13"/>
      <c r="U51" s="1"/>
      <c r="V51" s="1"/>
      <c r="W51" s="1"/>
      <c r="X51" s="1"/>
      <c r="Y51" s="1"/>
      <c r="AA51" s="1"/>
      <c r="AB51" s="1"/>
      <c r="AC51" s="1"/>
      <c r="AE51" s="1"/>
      <c r="AF51" s="91"/>
    </row>
    <row r="52" spans="1:32" ht="12.75" customHeight="1" x14ac:dyDescent="0.2">
      <c r="A52" s="43" t="s">
        <v>93</v>
      </c>
      <c r="I52" s="14"/>
      <c r="J52" s="14"/>
      <c r="Z52" s="14"/>
      <c r="AD52" s="14"/>
    </row>
    <row r="53" spans="1:32" x14ac:dyDescent="0.2">
      <c r="A53" s="43" t="s">
        <v>94</v>
      </c>
      <c r="I53" s="12"/>
      <c r="K53" s="1"/>
      <c r="M53" s="13"/>
      <c r="U53" s="14"/>
      <c r="Z53" s="14"/>
      <c r="AD53" s="14"/>
    </row>
    <row r="54" spans="1:32" x14ac:dyDescent="0.2">
      <c r="A54" s="43" t="s">
        <v>98</v>
      </c>
    </row>
    <row r="55" spans="1:32" x14ac:dyDescent="0.2">
      <c r="A55" s="43" t="s">
        <v>97</v>
      </c>
      <c r="B55" s="44"/>
      <c r="Z55" s="12"/>
      <c r="AD55" s="12"/>
    </row>
    <row r="56" spans="1:32" s="10" customFormat="1" ht="12.75" customHeight="1" x14ac:dyDescent="0.2">
      <c r="A56" s="43" t="s">
        <v>79</v>
      </c>
      <c r="B56" s="101"/>
      <c r="F56" s="12"/>
      <c r="G56" s="12"/>
      <c r="H56" s="12"/>
      <c r="I56" s="91"/>
      <c r="J56" s="91"/>
      <c r="K56" s="12"/>
      <c r="L56" s="12"/>
      <c r="M56" s="91"/>
      <c r="N56" s="91"/>
      <c r="O56" s="91"/>
      <c r="P56" s="91"/>
      <c r="Q56" s="91"/>
      <c r="R56" s="91"/>
      <c r="S56" s="91"/>
      <c r="T56" s="9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">
      <c r="B57" s="44"/>
    </row>
    <row r="58" spans="1:32" x14ac:dyDescent="0.2">
      <c r="A58" s="42" t="s">
        <v>53</v>
      </c>
      <c r="B58" s="44"/>
      <c r="Z58" s="14"/>
      <c r="AD58" s="14"/>
    </row>
    <row r="59" spans="1:32" x14ac:dyDescent="0.2">
      <c r="A59" s="43" t="s">
        <v>54</v>
      </c>
      <c r="B59" s="44"/>
      <c r="W59" s="10"/>
      <c r="X59" s="10"/>
      <c r="Y59" s="10"/>
      <c r="Z59" s="91"/>
      <c r="AA59" s="10"/>
      <c r="AB59" s="10"/>
      <c r="AC59" s="10"/>
      <c r="AD59" s="91"/>
      <c r="AE59" s="10"/>
    </row>
    <row r="60" spans="1:32" x14ac:dyDescent="0.2">
      <c r="A60" s="43" t="s">
        <v>55</v>
      </c>
      <c r="Z60" s="14"/>
      <c r="AD60" s="14"/>
    </row>
    <row r="61" spans="1:32" x14ac:dyDescent="0.2">
      <c r="A61" s="43" t="s">
        <v>56</v>
      </c>
      <c r="Z61" s="14"/>
      <c r="AD61" s="14"/>
    </row>
    <row r="62" spans="1:32" x14ac:dyDescent="0.2">
      <c r="A62" s="43" t="s">
        <v>57</v>
      </c>
      <c r="B62" s="3" t="s">
        <v>90</v>
      </c>
      <c r="Z62" s="14"/>
      <c r="AD62" s="14"/>
    </row>
    <row r="63" spans="1:32" x14ac:dyDescent="0.2">
      <c r="A63" s="43"/>
      <c r="B63" s="3" t="s">
        <v>91</v>
      </c>
    </row>
    <row r="65" spans="1:31" x14ac:dyDescent="0.2">
      <c r="B65" s="3" t="s">
        <v>58</v>
      </c>
      <c r="C65" s="10" t="s">
        <v>59</v>
      </c>
    </row>
    <row r="66" spans="1:31" x14ac:dyDescent="0.2">
      <c r="C66" s="10" t="s">
        <v>60</v>
      </c>
      <c r="W66" s="3"/>
      <c r="X66" s="3"/>
      <c r="Y66" s="3"/>
      <c r="AA66" s="3"/>
      <c r="AB66" s="3"/>
      <c r="AC66" s="3"/>
      <c r="AE66" s="3"/>
    </row>
    <row r="67" spans="1:31" x14ac:dyDescent="0.2">
      <c r="C67" s="10" t="s">
        <v>61</v>
      </c>
    </row>
    <row r="68" spans="1:31" x14ac:dyDescent="0.2">
      <c r="B68" s="3" t="s">
        <v>62</v>
      </c>
    </row>
    <row r="69" spans="1:31" x14ac:dyDescent="0.2">
      <c r="C69" s="10" t="s">
        <v>63</v>
      </c>
    </row>
    <row r="70" spans="1:31" x14ac:dyDescent="0.2">
      <c r="A70" s="9" t="s">
        <v>96</v>
      </c>
    </row>
  </sheetData>
  <sheetProtection algorithmName="SHA-512" hashValue="g8WH9wRizIk8R8Wf+9Q+aZq+Nll5AW/JWz384203oytmfKlSQmlOowUKIS0pBokoYY6ZJtNIxMsNOfoLGJci0A==" saltValue="3jSoY8Mgkn4dxK4VJDZzaw==" spinCount="100000" sheet="1" objects="1" scenarios="1" formatColumns="0" autoFilter="0"/>
  <protectedRanges>
    <protectedRange sqref="Q1:T1" name="Oblast15"/>
    <protectedRange sqref="Q1:T1" name="Oblast11"/>
    <protectedRange sqref="Q1:T1" name="Oblast10_1"/>
    <protectedRange sqref="Q1:T1" name="Oblast23"/>
    <protectedRange sqref="I51:J51" name="Oblast3_1_1"/>
    <protectedRange sqref="I50:J50 I52:J52 I48:J48 I57:J162 I17:J47" name="Oblast3"/>
    <protectedRange sqref="D50:E50 D52:E52 D17:D46 D48:E48 E17:E47" name="Oblast2"/>
    <protectedRange sqref="C4:V4" name="Oblast1"/>
    <protectedRange sqref="J53:K53" name="Oblast3_5"/>
    <protectedRange sqref="D49:E49" name="Oblast2_1"/>
    <protectedRange sqref="I49:J49" name="Oblast3_1"/>
    <protectedRange sqref="D17:E44" name="Oblast8"/>
    <protectedRange sqref="I17:J45" name="Oblast9"/>
    <protectedRange sqref="AE1:XFD13 AE15:AE44 AH45:XFD45 U5:V5 U13:V13 U1:V1 AG15:XFD44" name="Oblast10"/>
    <protectedRange sqref="U6:V12" name="Oblast5"/>
    <protectedRange sqref="AE14:XFD14 U14:V14" name="Oblast5_1"/>
    <protectedRange sqref="W15:W16 AA15:AA16 W1:AD14 W17:AD44 W48:AD49 W45:AG47" name="Oblast5_2"/>
    <protectedRange sqref="V15 U15:U44 V17:V44" name="Oblast5_3"/>
    <protectedRange sqref="I56:J56" name="Oblast3_1_2"/>
    <protectedRange sqref="D56:E56" name="Oblast2_1_1_1"/>
    <protectedRange sqref="V46" name="Oblast5_4"/>
    <protectedRange sqref="I55:J55" name="Oblast3_2"/>
    <protectedRange sqref="I54:J54" name="Oblast3_7_1_1"/>
  </protectedRanges>
  <autoFilter ref="H15:T45">
    <filterColumn colId="1" showButton="0"/>
    <filterColumn colId="3" showButton="0"/>
    <filterColumn colId="5" showButton="0"/>
    <filterColumn colId="7" showButton="0"/>
    <filterColumn colId="9" showButton="0"/>
    <filterColumn colId="11" showButton="0"/>
  </autoFilter>
  <mergeCells count="30">
    <mergeCell ref="D47:V47"/>
    <mergeCell ref="X14:Z14"/>
    <mergeCell ref="AB14:AD14"/>
    <mergeCell ref="X15:X16"/>
    <mergeCell ref="Y15:Y16"/>
    <mergeCell ref="Z15:Z16"/>
    <mergeCell ref="AB15:AB16"/>
    <mergeCell ref="AC15:AC16"/>
    <mergeCell ref="AD15:AD16"/>
    <mergeCell ref="O15:P15"/>
    <mergeCell ref="Q15:R15"/>
    <mergeCell ref="S15:T15"/>
    <mergeCell ref="H15:H16"/>
    <mergeCell ref="I15:J15"/>
    <mergeCell ref="K15:L15"/>
    <mergeCell ref="AF15:AF16"/>
    <mergeCell ref="E10:U10"/>
    <mergeCell ref="C11:V12"/>
    <mergeCell ref="A1:V1"/>
    <mergeCell ref="D14:V14"/>
    <mergeCell ref="U15:U16"/>
    <mergeCell ref="V15:V16"/>
    <mergeCell ref="M15:N15"/>
    <mergeCell ref="A15:A16"/>
    <mergeCell ref="B15:B16"/>
    <mergeCell ref="C15:C16"/>
    <mergeCell ref="D15:D16"/>
    <mergeCell ref="E15:E16"/>
    <mergeCell ref="F15:F16"/>
    <mergeCell ref="G15:G16"/>
  </mergeCells>
  <conditionalFormatting sqref="D47">
    <cfRule type="containsText" dxfId="3" priority="2" operator="containsText" text="POZOR">
      <formula>NOT(ISERROR(SEARCH("POZOR",D47)))</formula>
    </cfRule>
  </conditionalFormatting>
  <conditionalFormatting sqref="D47">
    <cfRule type="containsText" dxfId="2" priority="1" operator="containsText" text="Vše vyplněno">
      <formula>NOT(ISERROR(SEARCH("Vše vyplněno",D47)))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5" orientation="landscape" r:id="rId1"/>
  <headerFooter>
    <oddFooter>&amp;L&amp;G&amp;Rstr.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G59"/>
  <sheetViews>
    <sheetView showGridLines="0" topLeftCell="C26" zoomScale="80" zoomScaleNormal="80" zoomScaleSheetLayoutView="70" workbookViewId="0">
      <selection activeCell="A56" sqref="A56"/>
    </sheetView>
  </sheetViews>
  <sheetFormatPr defaultRowHeight="12.75" outlineLevelCol="1" x14ac:dyDescent="0.2"/>
  <cols>
    <col min="1" max="1" width="14" style="44" customWidth="1"/>
    <col min="2" max="2" width="58" style="3" customWidth="1"/>
    <col min="3" max="3" width="45.85546875" style="10" customWidth="1"/>
    <col min="4" max="4" width="40.140625" style="10" customWidth="1"/>
    <col min="5" max="5" width="10.7109375" style="10" customWidth="1"/>
    <col min="6" max="7" width="10.7109375" style="12" hidden="1" customWidth="1" outlineLevel="1"/>
    <col min="8" max="8" width="9.28515625" style="12" hidden="1" customWidth="1" outlineLevel="1"/>
    <col min="9" max="9" width="9.7109375" style="1" customWidth="1" collapsed="1"/>
    <col min="10" max="10" width="9.7109375" style="1" customWidth="1"/>
    <col min="11" max="12" width="7.140625" style="13" hidden="1" customWidth="1" outlineLevel="1"/>
    <col min="13" max="14" width="9.140625" style="14" hidden="1" customWidth="1" outlineLevel="1"/>
    <col min="15" max="16" width="10.5703125" style="14" hidden="1" customWidth="1" outlineLevel="1"/>
    <col min="17" max="18" width="9.140625" style="14" hidden="1" customWidth="1" outlineLevel="1"/>
    <col min="19" max="20" width="11.5703125" style="14" hidden="1" customWidth="1" outlineLevel="1"/>
    <col min="21" max="21" width="12" style="1" customWidth="1" collapsed="1"/>
    <col min="22" max="22" width="16.7109375" style="1" customWidth="1"/>
    <col min="23" max="23" width="3.7109375" style="1" customWidth="1"/>
    <col min="24" max="24" width="39.7109375" style="1" customWidth="1"/>
    <col min="25" max="25" width="10.7109375" style="1" customWidth="1"/>
    <col min="26" max="26" width="9.7109375" style="1" customWidth="1" collapsed="1"/>
    <col min="27" max="27" width="3.7109375" style="1" customWidth="1"/>
    <col min="28" max="28" width="39.7109375" style="1" customWidth="1"/>
    <col min="29" max="29" width="10.7109375" style="1" customWidth="1"/>
    <col min="30" max="30" width="9.7109375" style="1" customWidth="1" collapsed="1"/>
    <col min="31" max="31" width="3.7109375" style="1" customWidth="1"/>
    <col min="32" max="32" width="9.140625" style="10"/>
    <col min="33" max="16384" width="9.140625" style="1"/>
  </cols>
  <sheetData>
    <row r="1" spans="1:32" ht="23.25" x14ac:dyDescent="0.2">
      <c r="A1" s="135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</row>
    <row r="2" spans="1:32" ht="12.75" customHeight="1" x14ac:dyDescent="0.2">
      <c r="A2" s="9"/>
      <c r="F2" s="11" t="s">
        <v>7</v>
      </c>
      <c r="G2" s="11" t="s">
        <v>7</v>
      </c>
      <c r="H2" s="11" t="s">
        <v>7</v>
      </c>
      <c r="K2" s="11" t="s">
        <v>7</v>
      </c>
      <c r="L2" s="11" t="s">
        <v>7</v>
      </c>
      <c r="M2" s="11" t="s">
        <v>7</v>
      </c>
      <c r="N2" s="11" t="s">
        <v>7</v>
      </c>
      <c r="O2" s="11" t="s">
        <v>7</v>
      </c>
      <c r="P2" s="11" t="s">
        <v>7</v>
      </c>
      <c r="Q2" s="11" t="s">
        <v>7</v>
      </c>
      <c r="R2" s="11" t="s">
        <v>7</v>
      </c>
      <c r="S2" s="11" t="s">
        <v>7</v>
      </c>
      <c r="T2" s="11" t="s">
        <v>7</v>
      </c>
    </row>
    <row r="3" spans="1:32" s="41" customFormat="1" ht="15.75" x14ac:dyDescent="0.2">
      <c r="A3" s="89"/>
      <c r="B3" s="39"/>
      <c r="C3" s="40"/>
      <c r="D3" s="116" t="s">
        <v>73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8"/>
      <c r="X3" s="128" t="s">
        <v>74</v>
      </c>
      <c r="Y3" s="129"/>
      <c r="Z3" s="130"/>
      <c r="AB3" s="128" t="s">
        <v>75</v>
      </c>
      <c r="AC3" s="129"/>
      <c r="AD3" s="130"/>
      <c r="AF3" s="40"/>
    </row>
    <row r="4" spans="1:32" ht="35.1" customHeight="1" x14ac:dyDescent="0.2">
      <c r="A4" s="123" t="s">
        <v>8</v>
      </c>
      <c r="B4" s="106" t="s">
        <v>9</v>
      </c>
      <c r="C4" s="106" t="s">
        <v>10</v>
      </c>
      <c r="D4" s="106" t="s">
        <v>11</v>
      </c>
      <c r="E4" s="106" t="s">
        <v>12</v>
      </c>
      <c r="F4" s="125" t="s">
        <v>14</v>
      </c>
      <c r="G4" s="126" t="s">
        <v>15</v>
      </c>
      <c r="H4" s="126" t="s">
        <v>16</v>
      </c>
      <c r="I4" s="131" t="s">
        <v>17</v>
      </c>
      <c r="J4" s="132"/>
      <c r="K4" s="133" t="s">
        <v>18</v>
      </c>
      <c r="L4" s="134"/>
      <c r="M4" s="121" t="s">
        <v>19</v>
      </c>
      <c r="N4" s="122"/>
      <c r="O4" s="121" t="s">
        <v>20</v>
      </c>
      <c r="P4" s="122"/>
      <c r="Q4" s="121" t="s">
        <v>21</v>
      </c>
      <c r="R4" s="122"/>
      <c r="S4" s="121" t="s">
        <v>22</v>
      </c>
      <c r="T4" s="122"/>
      <c r="U4" s="119" t="s">
        <v>77</v>
      </c>
      <c r="V4" s="119" t="s">
        <v>78</v>
      </c>
      <c r="X4" s="106" t="s">
        <v>11</v>
      </c>
      <c r="Y4" s="106" t="s">
        <v>12</v>
      </c>
      <c r="Z4" s="123" t="s">
        <v>76</v>
      </c>
      <c r="AB4" s="106" t="s">
        <v>11</v>
      </c>
      <c r="AC4" s="106" t="s">
        <v>12</v>
      </c>
      <c r="AD4" s="123" t="s">
        <v>76</v>
      </c>
      <c r="AF4" s="106" t="s">
        <v>13</v>
      </c>
    </row>
    <row r="5" spans="1:32" s="18" customFormat="1" ht="28.5" customHeight="1" x14ac:dyDescent="0.2">
      <c r="A5" s="124"/>
      <c r="B5" s="107"/>
      <c r="C5" s="107"/>
      <c r="D5" s="107"/>
      <c r="E5" s="107"/>
      <c r="F5" s="125"/>
      <c r="G5" s="126"/>
      <c r="H5" s="126"/>
      <c r="I5" s="102" t="s">
        <v>23</v>
      </c>
      <c r="J5" s="16" t="s">
        <v>24</v>
      </c>
      <c r="K5" s="103" t="s">
        <v>23</v>
      </c>
      <c r="L5" s="103" t="s">
        <v>24</v>
      </c>
      <c r="M5" s="16" t="s">
        <v>23</v>
      </c>
      <c r="N5" s="16" t="s">
        <v>24</v>
      </c>
      <c r="O5" s="16" t="s">
        <v>23</v>
      </c>
      <c r="P5" s="16" t="s">
        <v>24</v>
      </c>
      <c r="Q5" s="16" t="s">
        <v>23</v>
      </c>
      <c r="R5" s="16" t="s">
        <v>24</v>
      </c>
      <c r="S5" s="16" t="s">
        <v>23</v>
      </c>
      <c r="T5" s="16" t="s">
        <v>24</v>
      </c>
      <c r="U5" s="120"/>
      <c r="V5" s="120"/>
      <c r="X5" s="107"/>
      <c r="Y5" s="107"/>
      <c r="Z5" s="124"/>
      <c r="AB5" s="107"/>
      <c r="AC5" s="107"/>
      <c r="AD5" s="124"/>
      <c r="AF5" s="107"/>
    </row>
    <row r="6" spans="1:32" ht="25.5" x14ac:dyDescent="0.2">
      <c r="A6" s="51" t="s">
        <v>25</v>
      </c>
      <c r="B6" s="19" t="s">
        <v>28</v>
      </c>
      <c r="C6" s="20" t="s">
        <v>26</v>
      </c>
      <c r="D6" s="26"/>
      <c r="E6" s="26"/>
      <c r="F6" s="27">
        <v>0.75</v>
      </c>
      <c r="G6" s="27" t="s">
        <v>27</v>
      </c>
      <c r="H6" s="27">
        <v>2</v>
      </c>
      <c r="I6" s="55"/>
      <c r="J6" s="28"/>
      <c r="K6" s="31">
        <v>265</v>
      </c>
      <c r="L6" s="31"/>
      <c r="M6" s="23">
        <f>F6*$K$6/H6</f>
        <v>99.375</v>
      </c>
      <c r="N6" s="23">
        <f>F6*$L$6/H6</f>
        <v>0</v>
      </c>
      <c r="O6" s="23">
        <f>M6*I6</f>
        <v>0</v>
      </c>
      <c r="P6" s="23">
        <f>N6*J6</f>
        <v>0</v>
      </c>
      <c r="Q6" s="24">
        <f>M6*3</f>
        <v>298.125</v>
      </c>
      <c r="R6" s="24">
        <f>N6*3</f>
        <v>0</v>
      </c>
      <c r="S6" s="24">
        <f>Q6*I6</f>
        <v>0</v>
      </c>
      <c r="T6" s="24">
        <f>R6*J6</f>
        <v>0</v>
      </c>
      <c r="U6" s="24">
        <f>SUM(Q6:R6)</f>
        <v>298.125</v>
      </c>
      <c r="V6" s="24">
        <f>SUM(S6:T6)</f>
        <v>0</v>
      </c>
      <c r="X6" s="26"/>
      <c r="Y6" s="26"/>
      <c r="Z6" s="55"/>
      <c r="AB6" s="26"/>
      <c r="AC6" s="26"/>
      <c r="AD6" s="55"/>
      <c r="AF6" s="27" t="s">
        <v>85</v>
      </c>
    </row>
    <row r="7" spans="1:32" ht="25.5" x14ac:dyDescent="0.2">
      <c r="A7" s="54"/>
      <c r="B7" s="19" t="s">
        <v>28</v>
      </c>
      <c r="C7" s="25" t="s">
        <v>29</v>
      </c>
      <c r="D7" s="26"/>
      <c r="E7" s="26"/>
      <c r="F7" s="27">
        <v>0.75</v>
      </c>
      <c r="G7" s="27" t="s">
        <v>27</v>
      </c>
      <c r="H7" s="27">
        <v>2</v>
      </c>
      <c r="I7" s="55"/>
      <c r="J7" s="28"/>
      <c r="K7" s="21"/>
      <c r="L7" s="21"/>
      <c r="M7" s="23">
        <f t="shared" ref="M7:M15" si="0">F7*$K$6/H7</f>
        <v>99.375</v>
      </c>
      <c r="N7" s="23">
        <f t="shared" ref="N7:N15" si="1">F7*$L$6/H7</f>
        <v>0</v>
      </c>
      <c r="O7" s="23">
        <f t="shared" ref="O7:P22" si="2">M7*I7</f>
        <v>0</v>
      </c>
      <c r="P7" s="23">
        <f t="shared" si="2"/>
        <v>0</v>
      </c>
      <c r="Q7" s="24">
        <f t="shared" ref="Q7:R22" si="3">M7*3</f>
        <v>298.125</v>
      </c>
      <c r="R7" s="24">
        <f t="shared" si="3"/>
        <v>0</v>
      </c>
      <c r="S7" s="24">
        <f t="shared" ref="S7:T22" si="4">Q7*I7</f>
        <v>0</v>
      </c>
      <c r="T7" s="24">
        <f t="shared" si="4"/>
        <v>0</v>
      </c>
      <c r="U7" s="24">
        <f t="shared" ref="U7:U33" si="5">SUM(Q7:R7)</f>
        <v>298.125</v>
      </c>
      <c r="V7" s="24">
        <f t="shared" ref="V7:V33" si="6">SUM(S7:T7)</f>
        <v>0</v>
      </c>
      <c r="X7" s="26"/>
      <c r="Y7" s="26"/>
      <c r="Z7" s="55"/>
      <c r="AB7" s="26"/>
      <c r="AC7" s="26"/>
      <c r="AD7" s="55"/>
      <c r="AF7" s="27" t="s">
        <v>86</v>
      </c>
    </row>
    <row r="8" spans="1:32" ht="25.5" x14ac:dyDescent="0.2">
      <c r="A8" s="54"/>
      <c r="B8" s="19" t="s">
        <v>28</v>
      </c>
      <c r="C8" s="25" t="s">
        <v>30</v>
      </c>
      <c r="D8" s="26"/>
      <c r="E8" s="26"/>
      <c r="F8" s="27">
        <v>0.75</v>
      </c>
      <c r="G8" s="27" t="s">
        <v>27</v>
      </c>
      <c r="H8" s="27">
        <v>2</v>
      </c>
      <c r="I8" s="55"/>
      <c r="J8" s="28"/>
      <c r="K8" s="21"/>
      <c r="L8" s="21"/>
      <c r="M8" s="23">
        <f t="shared" si="0"/>
        <v>99.375</v>
      </c>
      <c r="N8" s="23">
        <f t="shared" si="1"/>
        <v>0</v>
      </c>
      <c r="O8" s="23">
        <f t="shared" si="2"/>
        <v>0</v>
      </c>
      <c r="P8" s="23">
        <f t="shared" si="2"/>
        <v>0</v>
      </c>
      <c r="Q8" s="24">
        <f t="shared" si="3"/>
        <v>298.125</v>
      </c>
      <c r="R8" s="24">
        <f t="shared" si="3"/>
        <v>0</v>
      </c>
      <c r="S8" s="24">
        <f t="shared" si="4"/>
        <v>0</v>
      </c>
      <c r="T8" s="24">
        <f t="shared" si="4"/>
        <v>0</v>
      </c>
      <c r="U8" s="24">
        <f t="shared" si="5"/>
        <v>298.125</v>
      </c>
      <c r="V8" s="24">
        <f t="shared" si="6"/>
        <v>0</v>
      </c>
      <c r="X8" s="26"/>
      <c r="Y8" s="26"/>
      <c r="Z8" s="55"/>
      <c r="AB8" s="26"/>
      <c r="AC8" s="26"/>
      <c r="AD8" s="55"/>
      <c r="AF8" s="27" t="s">
        <v>84</v>
      </c>
    </row>
    <row r="9" spans="1:32" x14ac:dyDescent="0.2">
      <c r="A9" s="54"/>
      <c r="B9" s="19" t="s">
        <v>31</v>
      </c>
      <c r="C9" s="29" t="s">
        <v>87</v>
      </c>
      <c r="D9" s="26"/>
      <c r="E9" s="26"/>
      <c r="F9" s="27">
        <v>0.5</v>
      </c>
      <c r="G9" s="27" t="s">
        <v>27</v>
      </c>
      <c r="H9" s="27">
        <v>2</v>
      </c>
      <c r="I9" s="55"/>
      <c r="J9" s="28"/>
      <c r="K9" s="21"/>
      <c r="L9" s="21"/>
      <c r="M9" s="23">
        <f t="shared" si="0"/>
        <v>66.25</v>
      </c>
      <c r="N9" s="23">
        <f t="shared" si="1"/>
        <v>0</v>
      </c>
      <c r="O9" s="23">
        <f t="shared" si="2"/>
        <v>0</v>
      </c>
      <c r="P9" s="23">
        <f t="shared" si="2"/>
        <v>0</v>
      </c>
      <c r="Q9" s="24">
        <f t="shared" si="3"/>
        <v>198.75</v>
      </c>
      <c r="R9" s="24">
        <f t="shared" si="3"/>
        <v>0</v>
      </c>
      <c r="S9" s="24">
        <f t="shared" si="4"/>
        <v>0</v>
      </c>
      <c r="T9" s="24">
        <f t="shared" si="4"/>
        <v>0</v>
      </c>
      <c r="U9" s="24">
        <f t="shared" si="5"/>
        <v>198.75</v>
      </c>
      <c r="V9" s="24">
        <f t="shared" si="6"/>
        <v>0</v>
      </c>
      <c r="X9" s="26"/>
      <c r="Y9" s="26"/>
      <c r="Z9" s="55"/>
      <c r="AB9" s="26"/>
      <c r="AC9" s="26"/>
      <c r="AD9" s="55"/>
      <c r="AF9" s="27" t="s">
        <v>80</v>
      </c>
    </row>
    <row r="10" spans="1:32" ht="25.5" x14ac:dyDescent="0.2">
      <c r="A10" s="54"/>
      <c r="B10" s="19" t="s">
        <v>32</v>
      </c>
      <c r="C10" s="25" t="s">
        <v>30</v>
      </c>
      <c r="D10" s="26"/>
      <c r="E10" s="26"/>
      <c r="F10" s="27">
        <v>0.75</v>
      </c>
      <c r="G10" s="27" t="s">
        <v>27</v>
      </c>
      <c r="H10" s="27">
        <v>2</v>
      </c>
      <c r="I10" s="55"/>
      <c r="J10" s="28"/>
      <c r="K10" s="21"/>
      <c r="L10" s="21"/>
      <c r="M10" s="23">
        <f t="shared" si="0"/>
        <v>99.375</v>
      </c>
      <c r="N10" s="23">
        <f t="shared" si="1"/>
        <v>0</v>
      </c>
      <c r="O10" s="23">
        <f t="shared" si="2"/>
        <v>0</v>
      </c>
      <c r="P10" s="23">
        <f t="shared" si="2"/>
        <v>0</v>
      </c>
      <c r="Q10" s="24">
        <f t="shared" si="3"/>
        <v>298.125</v>
      </c>
      <c r="R10" s="24">
        <f t="shared" si="3"/>
        <v>0</v>
      </c>
      <c r="S10" s="24">
        <f t="shared" si="4"/>
        <v>0</v>
      </c>
      <c r="T10" s="24">
        <f t="shared" si="4"/>
        <v>0</v>
      </c>
      <c r="U10" s="24">
        <f t="shared" si="5"/>
        <v>298.125</v>
      </c>
      <c r="V10" s="24">
        <f t="shared" si="6"/>
        <v>0</v>
      </c>
      <c r="X10" s="26"/>
      <c r="Y10" s="26"/>
      <c r="Z10" s="55"/>
      <c r="AB10" s="26"/>
      <c r="AC10" s="26"/>
      <c r="AD10" s="55"/>
      <c r="AF10" s="27" t="s">
        <v>80</v>
      </c>
    </row>
    <row r="11" spans="1:32" ht="25.5" x14ac:dyDescent="0.2">
      <c r="A11" s="54"/>
      <c r="B11" s="19" t="s">
        <v>33</v>
      </c>
      <c r="C11" s="20" t="s">
        <v>26</v>
      </c>
      <c r="D11" s="26"/>
      <c r="E11" s="26"/>
      <c r="F11" s="27">
        <v>0.5</v>
      </c>
      <c r="G11" s="27" t="s">
        <v>27</v>
      </c>
      <c r="H11" s="27">
        <v>2</v>
      </c>
      <c r="I11" s="55"/>
      <c r="J11" s="28"/>
      <c r="K11" s="21"/>
      <c r="L11" s="21"/>
      <c r="M11" s="23">
        <f t="shared" si="0"/>
        <v>66.25</v>
      </c>
      <c r="N11" s="23">
        <f t="shared" si="1"/>
        <v>0</v>
      </c>
      <c r="O11" s="23">
        <f t="shared" si="2"/>
        <v>0</v>
      </c>
      <c r="P11" s="23">
        <f t="shared" si="2"/>
        <v>0</v>
      </c>
      <c r="Q11" s="24">
        <f t="shared" si="3"/>
        <v>198.75</v>
      </c>
      <c r="R11" s="24">
        <f t="shared" si="3"/>
        <v>0</v>
      </c>
      <c r="S11" s="24">
        <f t="shared" si="4"/>
        <v>0</v>
      </c>
      <c r="T11" s="24">
        <f t="shared" si="4"/>
        <v>0</v>
      </c>
      <c r="U11" s="24">
        <f t="shared" si="5"/>
        <v>198.75</v>
      </c>
      <c r="V11" s="24">
        <f t="shared" si="6"/>
        <v>0</v>
      </c>
      <c r="X11" s="26"/>
      <c r="Y11" s="26"/>
      <c r="Z11" s="55"/>
      <c r="AB11" s="26"/>
      <c r="AC11" s="26"/>
      <c r="AD11" s="55"/>
      <c r="AF11" s="27" t="s">
        <v>85</v>
      </c>
    </row>
    <row r="12" spans="1:32" ht="25.5" x14ac:dyDescent="0.2">
      <c r="A12" s="54"/>
      <c r="B12" s="19" t="s">
        <v>33</v>
      </c>
      <c r="C12" s="25" t="s">
        <v>29</v>
      </c>
      <c r="D12" s="26"/>
      <c r="E12" s="26"/>
      <c r="F12" s="27">
        <v>0.5</v>
      </c>
      <c r="G12" s="27" t="s">
        <v>27</v>
      </c>
      <c r="H12" s="27">
        <v>2</v>
      </c>
      <c r="I12" s="55"/>
      <c r="J12" s="28"/>
      <c r="K12" s="21"/>
      <c r="L12" s="21"/>
      <c r="M12" s="23">
        <f t="shared" si="0"/>
        <v>66.25</v>
      </c>
      <c r="N12" s="23">
        <f t="shared" si="1"/>
        <v>0</v>
      </c>
      <c r="O12" s="23">
        <f t="shared" si="2"/>
        <v>0</v>
      </c>
      <c r="P12" s="23">
        <f t="shared" si="2"/>
        <v>0</v>
      </c>
      <c r="Q12" s="24">
        <f t="shared" si="3"/>
        <v>198.75</v>
      </c>
      <c r="R12" s="24">
        <f t="shared" si="3"/>
        <v>0</v>
      </c>
      <c r="S12" s="24">
        <f t="shared" si="4"/>
        <v>0</v>
      </c>
      <c r="T12" s="24">
        <f t="shared" si="4"/>
        <v>0</v>
      </c>
      <c r="U12" s="24">
        <f t="shared" si="5"/>
        <v>198.75</v>
      </c>
      <c r="V12" s="24">
        <f t="shared" si="6"/>
        <v>0</v>
      </c>
      <c r="X12" s="26"/>
      <c r="Y12" s="26"/>
      <c r="Z12" s="55"/>
      <c r="AB12" s="26"/>
      <c r="AC12" s="26"/>
      <c r="AD12" s="55"/>
      <c r="AF12" s="27" t="s">
        <v>86</v>
      </c>
    </row>
    <row r="13" spans="1:32" ht="25.5" x14ac:dyDescent="0.2">
      <c r="A13" s="54"/>
      <c r="B13" s="19" t="s">
        <v>33</v>
      </c>
      <c r="C13" s="25" t="s">
        <v>30</v>
      </c>
      <c r="D13" s="26"/>
      <c r="E13" s="26"/>
      <c r="F13" s="27">
        <v>0.5</v>
      </c>
      <c r="G13" s="27" t="s">
        <v>27</v>
      </c>
      <c r="H13" s="27">
        <v>2</v>
      </c>
      <c r="I13" s="55"/>
      <c r="J13" s="28"/>
      <c r="K13" s="21"/>
      <c r="L13" s="21"/>
      <c r="M13" s="23">
        <f t="shared" si="0"/>
        <v>66.25</v>
      </c>
      <c r="N13" s="23">
        <f t="shared" si="1"/>
        <v>0</v>
      </c>
      <c r="O13" s="23">
        <f t="shared" si="2"/>
        <v>0</v>
      </c>
      <c r="P13" s="23">
        <f t="shared" si="2"/>
        <v>0</v>
      </c>
      <c r="Q13" s="24">
        <f t="shared" si="3"/>
        <v>198.75</v>
      </c>
      <c r="R13" s="24">
        <f t="shared" si="3"/>
        <v>0</v>
      </c>
      <c r="S13" s="24">
        <f t="shared" si="4"/>
        <v>0</v>
      </c>
      <c r="T13" s="24">
        <f t="shared" si="4"/>
        <v>0</v>
      </c>
      <c r="U13" s="24">
        <f t="shared" si="5"/>
        <v>198.75</v>
      </c>
      <c r="V13" s="24">
        <f t="shared" si="6"/>
        <v>0</v>
      </c>
      <c r="X13" s="26"/>
      <c r="Y13" s="26"/>
      <c r="Z13" s="55"/>
      <c r="AB13" s="26"/>
      <c r="AC13" s="26"/>
      <c r="AD13" s="55"/>
      <c r="AF13" s="27" t="s">
        <v>84</v>
      </c>
    </row>
    <row r="14" spans="1:32" x14ac:dyDescent="0.2">
      <c r="A14" s="54"/>
      <c r="B14" s="19" t="s">
        <v>34</v>
      </c>
      <c r="C14" s="29" t="s">
        <v>87</v>
      </c>
      <c r="D14" s="26"/>
      <c r="E14" s="26"/>
      <c r="F14" s="27">
        <v>0.5</v>
      </c>
      <c r="G14" s="27" t="s">
        <v>27</v>
      </c>
      <c r="H14" s="27">
        <v>2</v>
      </c>
      <c r="I14" s="55"/>
      <c r="J14" s="28"/>
      <c r="K14" s="21"/>
      <c r="L14" s="21"/>
      <c r="M14" s="23">
        <f t="shared" si="0"/>
        <v>66.25</v>
      </c>
      <c r="N14" s="23">
        <f t="shared" si="1"/>
        <v>0</v>
      </c>
      <c r="O14" s="23">
        <f t="shared" si="2"/>
        <v>0</v>
      </c>
      <c r="P14" s="23">
        <f t="shared" si="2"/>
        <v>0</v>
      </c>
      <c r="Q14" s="24">
        <f t="shared" si="3"/>
        <v>198.75</v>
      </c>
      <c r="R14" s="24">
        <f t="shared" si="3"/>
        <v>0</v>
      </c>
      <c r="S14" s="24">
        <f t="shared" si="4"/>
        <v>0</v>
      </c>
      <c r="T14" s="24">
        <f t="shared" si="4"/>
        <v>0</v>
      </c>
      <c r="U14" s="24">
        <f t="shared" si="5"/>
        <v>198.75</v>
      </c>
      <c r="V14" s="24">
        <f t="shared" si="6"/>
        <v>0</v>
      </c>
      <c r="X14" s="26"/>
      <c r="Y14" s="26"/>
      <c r="Z14" s="55"/>
      <c r="AB14" s="26"/>
      <c r="AC14" s="26"/>
      <c r="AD14" s="55"/>
      <c r="AF14" s="27" t="s">
        <v>80</v>
      </c>
    </row>
    <row r="15" spans="1:32" ht="25.5" x14ac:dyDescent="0.2">
      <c r="A15" s="52"/>
      <c r="B15" s="19" t="s">
        <v>35</v>
      </c>
      <c r="C15" s="25" t="s">
        <v>30</v>
      </c>
      <c r="D15" s="26"/>
      <c r="E15" s="26"/>
      <c r="F15" s="27">
        <v>0.5</v>
      </c>
      <c r="G15" s="27" t="s">
        <v>27</v>
      </c>
      <c r="H15" s="27">
        <v>2</v>
      </c>
      <c r="I15" s="55"/>
      <c r="J15" s="28"/>
      <c r="K15" s="53"/>
      <c r="L15" s="53"/>
      <c r="M15" s="23">
        <f t="shared" si="0"/>
        <v>66.25</v>
      </c>
      <c r="N15" s="23">
        <f t="shared" si="1"/>
        <v>0</v>
      </c>
      <c r="O15" s="23">
        <f t="shared" si="2"/>
        <v>0</v>
      </c>
      <c r="P15" s="23">
        <f t="shared" si="2"/>
        <v>0</v>
      </c>
      <c r="Q15" s="24">
        <f t="shared" si="3"/>
        <v>198.75</v>
      </c>
      <c r="R15" s="24">
        <f t="shared" si="3"/>
        <v>0</v>
      </c>
      <c r="S15" s="24">
        <f t="shared" si="4"/>
        <v>0</v>
      </c>
      <c r="T15" s="24">
        <f t="shared" si="4"/>
        <v>0</v>
      </c>
      <c r="U15" s="24">
        <f t="shared" si="5"/>
        <v>198.75</v>
      </c>
      <c r="V15" s="24">
        <f t="shared" si="6"/>
        <v>0</v>
      </c>
      <c r="X15" s="26"/>
      <c r="Y15" s="26"/>
      <c r="Z15" s="55"/>
      <c r="AB15" s="26"/>
      <c r="AC15" s="26"/>
      <c r="AD15" s="55"/>
      <c r="AF15" s="27" t="s">
        <v>80</v>
      </c>
    </row>
    <row r="16" spans="1:32" ht="25.5" x14ac:dyDescent="0.2">
      <c r="A16" s="51" t="s">
        <v>36</v>
      </c>
      <c r="B16" s="19" t="s">
        <v>37</v>
      </c>
      <c r="C16" s="25" t="s">
        <v>30</v>
      </c>
      <c r="D16" s="26"/>
      <c r="E16" s="26"/>
      <c r="F16" s="27">
        <v>0.5</v>
      </c>
      <c r="G16" s="27" t="s">
        <v>38</v>
      </c>
      <c r="H16" s="27">
        <v>1</v>
      </c>
      <c r="I16" s="55"/>
      <c r="J16" s="28"/>
      <c r="K16" s="31">
        <v>35</v>
      </c>
      <c r="L16" s="31"/>
      <c r="M16" s="24">
        <f>F16*$K$16/H16</f>
        <v>17.5</v>
      </c>
      <c r="N16" s="24">
        <f>F16*$L$16/H16</f>
        <v>0</v>
      </c>
      <c r="O16" s="24">
        <f t="shared" si="2"/>
        <v>0</v>
      </c>
      <c r="P16" s="24">
        <f t="shared" si="2"/>
        <v>0</v>
      </c>
      <c r="Q16" s="24">
        <f t="shared" si="3"/>
        <v>52.5</v>
      </c>
      <c r="R16" s="24">
        <f t="shared" si="3"/>
        <v>0</v>
      </c>
      <c r="S16" s="24">
        <f t="shared" si="4"/>
        <v>0</v>
      </c>
      <c r="T16" s="24">
        <f t="shared" si="4"/>
        <v>0</v>
      </c>
      <c r="U16" s="24">
        <f t="shared" si="5"/>
        <v>52.5</v>
      </c>
      <c r="V16" s="24">
        <f t="shared" si="6"/>
        <v>0</v>
      </c>
      <c r="X16" s="26"/>
      <c r="Y16" s="26"/>
      <c r="Z16" s="55"/>
      <c r="AB16" s="26"/>
      <c r="AC16" s="26"/>
      <c r="AD16" s="55"/>
      <c r="AF16" s="27" t="s">
        <v>82</v>
      </c>
    </row>
    <row r="17" spans="1:32" ht="25.5" x14ac:dyDescent="0.2">
      <c r="A17" s="52"/>
      <c r="B17" s="19" t="s">
        <v>39</v>
      </c>
      <c r="C17" s="25" t="s">
        <v>30</v>
      </c>
      <c r="D17" s="26"/>
      <c r="E17" s="26"/>
      <c r="F17" s="27">
        <v>0.5</v>
      </c>
      <c r="G17" s="27" t="s">
        <v>38</v>
      </c>
      <c r="H17" s="27">
        <v>1</v>
      </c>
      <c r="I17" s="55"/>
      <c r="J17" s="28"/>
      <c r="K17" s="53"/>
      <c r="L17" s="53"/>
      <c r="M17" s="24">
        <f>F17*$K$16/H17</f>
        <v>17.5</v>
      </c>
      <c r="N17" s="24">
        <f>F17*$L$16/H17</f>
        <v>0</v>
      </c>
      <c r="O17" s="24">
        <f t="shared" si="2"/>
        <v>0</v>
      </c>
      <c r="P17" s="24">
        <f t="shared" si="2"/>
        <v>0</v>
      </c>
      <c r="Q17" s="24">
        <f t="shared" si="3"/>
        <v>52.5</v>
      </c>
      <c r="R17" s="24">
        <f t="shared" si="3"/>
        <v>0</v>
      </c>
      <c r="S17" s="24">
        <f t="shared" si="4"/>
        <v>0</v>
      </c>
      <c r="T17" s="24">
        <f t="shared" si="4"/>
        <v>0</v>
      </c>
      <c r="U17" s="24">
        <f t="shared" si="5"/>
        <v>52.5</v>
      </c>
      <c r="V17" s="24">
        <f t="shared" si="6"/>
        <v>0</v>
      </c>
      <c r="X17" s="26"/>
      <c r="Y17" s="26"/>
      <c r="Z17" s="55"/>
      <c r="AB17" s="26"/>
      <c r="AC17" s="26"/>
      <c r="AD17" s="55"/>
      <c r="AF17" s="27" t="s">
        <v>82</v>
      </c>
    </row>
    <row r="18" spans="1:32" ht="25.5" x14ac:dyDescent="0.2">
      <c r="A18" s="51" t="s">
        <v>40</v>
      </c>
      <c r="B18" s="19" t="s">
        <v>28</v>
      </c>
      <c r="C18" s="20" t="s">
        <v>26</v>
      </c>
      <c r="D18" s="26"/>
      <c r="E18" s="26"/>
      <c r="F18" s="27">
        <v>0.75</v>
      </c>
      <c r="G18" s="27" t="s">
        <v>27</v>
      </c>
      <c r="H18" s="27">
        <v>2</v>
      </c>
      <c r="I18" s="28"/>
      <c r="J18" s="55"/>
      <c r="K18" s="31"/>
      <c r="L18" s="31">
        <v>60</v>
      </c>
      <c r="M18" s="23">
        <f>F18*$K$18/H18</f>
        <v>0</v>
      </c>
      <c r="N18" s="23">
        <f>F18*$L$18/H18</f>
        <v>22.5</v>
      </c>
      <c r="O18" s="23">
        <f t="shared" si="2"/>
        <v>0</v>
      </c>
      <c r="P18" s="23">
        <f t="shared" si="2"/>
        <v>0</v>
      </c>
      <c r="Q18" s="24">
        <f t="shared" si="3"/>
        <v>0</v>
      </c>
      <c r="R18" s="24">
        <f t="shared" si="3"/>
        <v>67.5</v>
      </c>
      <c r="S18" s="24">
        <f t="shared" si="4"/>
        <v>0</v>
      </c>
      <c r="T18" s="24">
        <f t="shared" si="4"/>
        <v>0</v>
      </c>
      <c r="U18" s="24">
        <f t="shared" si="5"/>
        <v>67.5</v>
      </c>
      <c r="V18" s="24">
        <f t="shared" si="6"/>
        <v>0</v>
      </c>
      <c r="X18" s="26"/>
      <c r="Y18" s="26"/>
      <c r="Z18" s="55"/>
      <c r="AB18" s="26"/>
      <c r="AC18" s="26"/>
      <c r="AD18" s="55"/>
      <c r="AF18" s="27" t="s">
        <v>83</v>
      </c>
    </row>
    <row r="19" spans="1:32" ht="25.5" x14ac:dyDescent="0.2">
      <c r="A19" s="54"/>
      <c r="B19" s="19" t="s">
        <v>28</v>
      </c>
      <c r="C19" s="25" t="s">
        <v>29</v>
      </c>
      <c r="D19" s="26"/>
      <c r="E19" s="26"/>
      <c r="F19" s="27">
        <v>0.75</v>
      </c>
      <c r="G19" s="27" t="s">
        <v>27</v>
      </c>
      <c r="H19" s="27">
        <v>2</v>
      </c>
      <c r="I19" s="28"/>
      <c r="J19" s="55"/>
      <c r="K19" s="21"/>
      <c r="L19" s="21"/>
      <c r="M19" s="23">
        <f t="shared" ref="M19:M27" si="7">F19*$K$18/H19</f>
        <v>0</v>
      </c>
      <c r="N19" s="23">
        <f t="shared" ref="N19:N27" si="8">F19*$L$18/H19</f>
        <v>22.5</v>
      </c>
      <c r="O19" s="23">
        <f t="shared" si="2"/>
        <v>0</v>
      </c>
      <c r="P19" s="23">
        <f t="shared" si="2"/>
        <v>0</v>
      </c>
      <c r="Q19" s="24">
        <f t="shared" si="3"/>
        <v>0</v>
      </c>
      <c r="R19" s="24">
        <f t="shared" si="3"/>
        <v>67.5</v>
      </c>
      <c r="S19" s="24">
        <f t="shared" si="4"/>
        <v>0</v>
      </c>
      <c r="T19" s="24">
        <f t="shared" si="4"/>
        <v>0</v>
      </c>
      <c r="U19" s="24">
        <f t="shared" si="5"/>
        <v>67.5</v>
      </c>
      <c r="V19" s="24">
        <f t="shared" si="6"/>
        <v>0</v>
      </c>
      <c r="X19" s="26"/>
      <c r="Y19" s="26"/>
      <c r="Z19" s="55"/>
      <c r="AB19" s="26"/>
      <c r="AC19" s="26"/>
      <c r="AD19" s="55"/>
      <c r="AF19" s="27" t="s">
        <v>83</v>
      </c>
    </row>
    <row r="20" spans="1:32" ht="25.5" x14ac:dyDescent="0.2">
      <c r="A20" s="54"/>
      <c r="B20" s="19" t="s">
        <v>28</v>
      </c>
      <c r="C20" s="25" t="s">
        <v>30</v>
      </c>
      <c r="D20" s="26"/>
      <c r="E20" s="26"/>
      <c r="F20" s="27">
        <v>0.75</v>
      </c>
      <c r="G20" s="27" t="s">
        <v>27</v>
      </c>
      <c r="H20" s="27">
        <v>2</v>
      </c>
      <c r="I20" s="28"/>
      <c r="J20" s="55"/>
      <c r="K20" s="21"/>
      <c r="L20" s="21"/>
      <c r="M20" s="23">
        <f t="shared" si="7"/>
        <v>0</v>
      </c>
      <c r="N20" s="23">
        <f t="shared" si="8"/>
        <v>22.5</v>
      </c>
      <c r="O20" s="23">
        <f t="shared" si="2"/>
        <v>0</v>
      </c>
      <c r="P20" s="23">
        <f t="shared" si="2"/>
        <v>0</v>
      </c>
      <c r="Q20" s="24">
        <f t="shared" si="3"/>
        <v>0</v>
      </c>
      <c r="R20" s="24">
        <f t="shared" si="3"/>
        <v>67.5</v>
      </c>
      <c r="S20" s="24">
        <f t="shared" si="4"/>
        <v>0</v>
      </c>
      <c r="T20" s="24">
        <f t="shared" si="4"/>
        <v>0</v>
      </c>
      <c r="U20" s="24">
        <f t="shared" si="5"/>
        <v>67.5</v>
      </c>
      <c r="V20" s="24">
        <f t="shared" si="6"/>
        <v>0</v>
      </c>
      <c r="X20" s="26"/>
      <c r="Y20" s="26"/>
      <c r="Z20" s="55"/>
      <c r="AB20" s="26"/>
      <c r="AC20" s="26"/>
      <c r="AD20" s="55"/>
      <c r="AF20" s="27" t="s">
        <v>83</v>
      </c>
    </row>
    <row r="21" spans="1:32" x14ac:dyDescent="0.2">
      <c r="A21" s="54"/>
      <c r="B21" s="19" t="s">
        <v>31</v>
      </c>
      <c r="C21" s="29" t="s">
        <v>87</v>
      </c>
      <c r="D21" s="26"/>
      <c r="E21" s="26"/>
      <c r="F21" s="27">
        <v>0.5</v>
      </c>
      <c r="G21" s="27" t="s">
        <v>27</v>
      </c>
      <c r="H21" s="27">
        <v>2</v>
      </c>
      <c r="I21" s="28"/>
      <c r="J21" s="55"/>
      <c r="K21" s="21"/>
      <c r="L21" s="21"/>
      <c r="M21" s="23">
        <f t="shared" si="7"/>
        <v>0</v>
      </c>
      <c r="N21" s="23">
        <f t="shared" si="8"/>
        <v>15</v>
      </c>
      <c r="O21" s="23">
        <f t="shared" si="2"/>
        <v>0</v>
      </c>
      <c r="P21" s="23">
        <f t="shared" si="2"/>
        <v>0</v>
      </c>
      <c r="Q21" s="24">
        <f t="shared" si="3"/>
        <v>0</v>
      </c>
      <c r="R21" s="24">
        <f t="shared" si="3"/>
        <v>45</v>
      </c>
      <c r="S21" s="24">
        <f t="shared" si="4"/>
        <v>0</v>
      </c>
      <c r="T21" s="24">
        <f t="shared" si="4"/>
        <v>0</v>
      </c>
      <c r="U21" s="24">
        <f t="shared" si="5"/>
        <v>45</v>
      </c>
      <c r="V21" s="24">
        <f t="shared" si="6"/>
        <v>0</v>
      </c>
      <c r="X21" s="26"/>
      <c r="Y21" s="26"/>
      <c r="Z21" s="55"/>
      <c r="AB21" s="26"/>
      <c r="AC21" s="26"/>
      <c r="AD21" s="55"/>
      <c r="AF21" s="27" t="s">
        <v>81</v>
      </c>
    </row>
    <row r="22" spans="1:32" ht="25.5" x14ac:dyDescent="0.2">
      <c r="A22" s="54"/>
      <c r="B22" s="19" t="s">
        <v>32</v>
      </c>
      <c r="C22" s="25" t="s">
        <v>30</v>
      </c>
      <c r="D22" s="26"/>
      <c r="E22" s="26"/>
      <c r="F22" s="27">
        <v>0.75</v>
      </c>
      <c r="G22" s="27" t="s">
        <v>27</v>
      </c>
      <c r="H22" s="27">
        <v>2</v>
      </c>
      <c r="I22" s="28"/>
      <c r="J22" s="55"/>
      <c r="K22" s="21"/>
      <c r="L22" s="21"/>
      <c r="M22" s="23">
        <f t="shared" si="7"/>
        <v>0</v>
      </c>
      <c r="N22" s="23">
        <f t="shared" si="8"/>
        <v>22.5</v>
      </c>
      <c r="O22" s="23">
        <f t="shared" si="2"/>
        <v>0</v>
      </c>
      <c r="P22" s="23">
        <f t="shared" si="2"/>
        <v>0</v>
      </c>
      <c r="Q22" s="24">
        <f t="shared" si="3"/>
        <v>0</v>
      </c>
      <c r="R22" s="24">
        <f t="shared" si="3"/>
        <v>67.5</v>
      </c>
      <c r="S22" s="24">
        <f t="shared" si="4"/>
        <v>0</v>
      </c>
      <c r="T22" s="24">
        <f t="shared" si="4"/>
        <v>0</v>
      </c>
      <c r="U22" s="24">
        <f t="shared" si="5"/>
        <v>67.5</v>
      </c>
      <c r="V22" s="24">
        <f t="shared" si="6"/>
        <v>0</v>
      </c>
      <c r="X22" s="26"/>
      <c r="Y22" s="26"/>
      <c r="Z22" s="55"/>
      <c r="AB22" s="26"/>
      <c r="AC22" s="26"/>
      <c r="AD22" s="55"/>
      <c r="AF22" s="27" t="s">
        <v>81</v>
      </c>
    </row>
    <row r="23" spans="1:32" ht="25.5" x14ac:dyDescent="0.2">
      <c r="A23" s="54"/>
      <c r="B23" s="19" t="s">
        <v>33</v>
      </c>
      <c r="C23" s="20" t="s">
        <v>26</v>
      </c>
      <c r="D23" s="26"/>
      <c r="E23" s="26"/>
      <c r="F23" s="27">
        <v>0.5</v>
      </c>
      <c r="G23" s="27" t="s">
        <v>27</v>
      </c>
      <c r="H23" s="27">
        <v>2</v>
      </c>
      <c r="I23" s="28"/>
      <c r="J23" s="55"/>
      <c r="K23" s="21"/>
      <c r="L23" s="21"/>
      <c r="M23" s="23">
        <f t="shared" si="7"/>
        <v>0</v>
      </c>
      <c r="N23" s="23">
        <f t="shared" si="8"/>
        <v>15</v>
      </c>
      <c r="O23" s="23">
        <f t="shared" ref="O23:P33" si="9">M23*I23</f>
        <v>0</v>
      </c>
      <c r="P23" s="23">
        <f t="shared" si="9"/>
        <v>0</v>
      </c>
      <c r="Q23" s="24">
        <f t="shared" ref="Q23:R33" si="10">M23*3</f>
        <v>0</v>
      </c>
      <c r="R23" s="24">
        <f t="shared" si="10"/>
        <v>45</v>
      </c>
      <c r="S23" s="24">
        <f t="shared" ref="S23:T33" si="11">Q23*I23</f>
        <v>0</v>
      </c>
      <c r="T23" s="24">
        <f t="shared" si="11"/>
        <v>0</v>
      </c>
      <c r="U23" s="24">
        <f t="shared" si="5"/>
        <v>45</v>
      </c>
      <c r="V23" s="24">
        <f t="shared" si="6"/>
        <v>0</v>
      </c>
      <c r="X23" s="26"/>
      <c r="Y23" s="26"/>
      <c r="Z23" s="55"/>
      <c r="AB23" s="26"/>
      <c r="AC23" s="26"/>
      <c r="AD23" s="55"/>
      <c r="AF23" s="27" t="s">
        <v>83</v>
      </c>
    </row>
    <row r="24" spans="1:32" ht="25.5" x14ac:dyDescent="0.2">
      <c r="A24" s="54"/>
      <c r="B24" s="19" t="s">
        <v>33</v>
      </c>
      <c r="C24" s="25" t="s">
        <v>29</v>
      </c>
      <c r="D24" s="26"/>
      <c r="E24" s="26"/>
      <c r="F24" s="27">
        <v>0.5</v>
      </c>
      <c r="G24" s="27" t="s">
        <v>27</v>
      </c>
      <c r="H24" s="27">
        <v>2</v>
      </c>
      <c r="I24" s="28"/>
      <c r="J24" s="55"/>
      <c r="K24" s="21"/>
      <c r="L24" s="21"/>
      <c r="M24" s="23">
        <f t="shared" si="7"/>
        <v>0</v>
      </c>
      <c r="N24" s="23">
        <f t="shared" si="8"/>
        <v>15</v>
      </c>
      <c r="O24" s="23">
        <f t="shared" si="9"/>
        <v>0</v>
      </c>
      <c r="P24" s="23">
        <f t="shared" si="9"/>
        <v>0</v>
      </c>
      <c r="Q24" s="24">
        <f t="shared" si="10"/>
        <v>0</v>
      </c>
      <c r="R24" s="24">
        <f t="shared" si="10"/>
        <v>45</v>
      </c>
      <c r="S24" s="24">
        <f t="shared" si="11"/>
        <v>0</v>
      </c>
      <c r="T24" s="24">
        <f t="shared" si="11"/>
        <v>0</v>
      </c>
      <c r="U24" s="24">
        <f t="shared" si="5"/>
        <v>45</v>
      </c>
      <c r="V24" s="24">
        <f t="shared" si="6"/>
        <v>0</v>
      </c>
      <c r="X24" s="26"/>
      <c r="Y24" s="26"/>
      <c r="Z24" s="55"/>
      <c r="AB24" s="26"/>
      <c r="AC24" s="26"/>
      <c r="AD24" s="55"/>
      <c r="AF24" s="27" t="s">
        <v>83</v>
      </c>
    </row>
    <row r="25" spans="1:32" ht="25.5" x14ac:dyDescent="0.2">
      <c r="A25" s="54"/>
      <c r="B25" s="19" t="s">
        <v>33</v>
      </c>
      <c r="C25" s="25" t="s">
        <v>30</v>
      </c>
      <c r="D25" s="26"/>
      <c r="E25" s="26"/>
      <c r="F25" s="27">
        <v>0.5</v>
      </c>
      <c r="G25" s="27" t="s">
        <v>27</v>
      </c>
      <c r="H25" s="27">
        <v>2</v>
      </c>
      <c r="I25" s="28"/>
      <c r="J25" s="55"/>
      <c r="K25" s="21"/>
      <c r="L25" s="21"/>
      <c r="M25" s="23">
        <f t="shared" si="7"/>
        <v>0</v>
      </c>
      <c r="N25" s="23">
        <f t="shared" si="8"/>
        <v>15</v>
      </c>
      <c r="O25" s="23">
        <f t="shared" si="9"/>
        <v>0</v>
      </c>
      <c r="P25" s="23">
        <f t="shared" si="9"/>
        <v>0</v>
      </c>
      <c r="Q25" s="24">
        <f t="shared" si="10"/>
        <v>0</v>
      </c>
      <c r="R25" s="24">
        <f t="shared" si="10"/>
        <v>45</v>
      </c>
      <c r="S25" s="24">
        <f t="shared" si="11"/>
        <v>0</v>
      </c>
      <c r="T25" s="24">
        <f t="shared" si="11"/>
        <v>0</v>
      </c>
      <c r="U25" s="24">
        <f t="shared" si="5"/>
        <v>45</v>
      </c>
      <c r="V25" s="24">
        <f t="shared" si="6"/>
        <v>0</v>
      </c>
      <c r="X25" s="26"/>
      <c r="Y25" s="26"/>
      <c r="Z25" s="55"/>
      <c r="AB25" s="26"/>
      <c r="AC25" s="26"/>
      <c r="AD25" s="55"/>
      <c r="AF25" s="27" t="s">
        <v>83</v>
      </c>
    </row>
    <row r="26" spans="1:32" x14ac:dyDescent="0.2">
      <c r="A26" s="54"/>
      <c r="B26" s="19" t="s">
        <v>34</v>
      </c>
      <c r="C26" s="29" t="s">
        <v>87</v>
      </c>
      <c r="D26" s="26"/>
      <c r="E26" s="26"/>
      <c r="F26" s="27">
        <v>0.5</v>
      </c>
      <c r="G26" s="27" t="s">
        <v>27</v>
      </c>
      <c r="H26" s="27">
        <v>2</v>
      </c>
      <c r="I26" s="28"/>
      <c r="J26" s="55"/>
      <c r="K26" s="21"/>
      <c r="L26" s="21"/>
      <c r="M26" s="23">
        <f t="shared" si="7"/>
        <v>0</v>
      </c>
      <c r="N26" s="23">
        <f t="shared" si="8"/>
        <v>15</v>
      </c>
      <c r="O26" s="23">
        <f t="shared" si="9"/>
        <v>0</v>
      </c>
      <c r="P26" s="23">
        <f t="shared" si="9"/>
        <v>0</v>
      </c>
      <c r="Q26" s="24">
        <f t="shared" si="10"/>
        <v>0</v>
      </c>
      <c r="R26" s="24">
        <f t="shared" si="10"/>
        <v>45</v>
      </c>
      <c r="S26" s="24">
        <f t="shared" si="11"/>
        <v>0</v>
      </c>
      <c r="T26" s="24">
        <f t="shared" si="11"/>
        <v>0</v>
      </c>
      <c r="U26" s="24">
        <f t="shared" si="5"/>
        <v>45</v>
      </c>
      <c r="V26" s="24">
        <f t="shared" si="6"/>
        <v>0</v>
      </c>
      <c r="X26" s="26"/>
      <c r="Y26" s="26"/>
      <c r="Z26" s="55"/>
      <c r="AB26" s="26"/>
      <c r="AC26" s="26"/>
      <c r="AD26" s="55"/>
      <c r="AF26" s="27" t="s">
        <v>81</v>
      </c>
    </row>
    <row r="27" spans="1:32" ht="25.5" x14ac:dyDescent="0.2">
      <c r="A27" s="52"/>
      <c r="B27" s="19" t="s">
        <v>35</v>
      </c>
      <c r="C27" s="25" t="s">
        <v>30</v>
      </c>
      <c r="D27" s="26"/>
      <c r="E27" s="26"/>
      <c r="F27" s="27">
        <v>0.5</v>
      </c>
      <c r="G27" s="27" t="s">
        <v>27</v>
      </c>
      <c r="H27" s="27">
        <v>2</v>
      </c>
      <c r="I27" s="28"/>
      <c r="J27" s="55"/>
      <c r="K27" s="53"/>
      <c r="L27" s="53"/>
      <c r="M27" s="23">
        <f t="shared" si="7"/>
        <v>0</v>
      </c>
      <c r="N27" s="23">
        <f t="shared" si="8"/>
        <v>15</v>
      </c>
      <c r="O27" s="23">
        <f t="shared" si="9"/>
        <v>0</v>
      </c>
      <c r="P27" s="23">
        <f t="shared" si="9"/>
        <v>0</v>
      </c>
      <c r="Q27" s="24">
        <f t="shared" si="10"/>
        <v>0</v>
      </c>
      <c r="R27" s="24">
        <f t="shared" si="10"/>
        <v>45</v>
      </c>
      <c r="S27" s="24">
        <f t="shared" si="11"/>
        <v>0</v>
      </c>
      <c r="T27" s="24">
        <f t="shared" si="11"/>
        <v>0</v>
      </c>
      <c r="U27" s="24">
        <f t="shared" si="5"/>
        <v>45</v>
      </c>
      <c r="V27" s="24">
        <f t="shared" si="6"/>
        <v>0</v>
      </c>
      <c r="X27" s="26"/>
      <c r="Y27" s="26"/>
      <c r="Z27" s="55"/>
      <c r="AB27" s="26"/>
      <c r="AC27" s="26"/>
      <c r="AD27" s="55"/>
      <c r="AF27" s="27" t="s">
        <v>81</v>
      </c>
    </row>
    <row r="28" spans="1:32" ht="25.5" x14ac:dyDescent="0.2">
      <c r="A28" s="51" t="s">
        <v>41</v>
      </c>
      <c r="B28" s="33" t="s">
        <v>42</v>
      </c>
      <c r="C28" s="25" t="s">
        <v>30</v>
      </c>
      <c r="D28" s="26"/>
      <c r="E28" s="26"/>
      <c r="F28" s="27">
        <v>0.5</v>
      </c>
      <c r="G28" s="27" t="s">
        <v>27</v>
      </c>
      <c r="H28" s="27">
        <v>2</v>
      </c>
      <c r="I28" s="55"/>
      <c r="J28" s="28"/>
      <c r="K28" s="31">
        <v>10</v>
      </c>
      <c r="L28" s="31"/>
      <c r="M28" s="23">
        <f>F28*$K$28/H28</f>
        <v>2.5</v>
      </c>
      <c r="N28" s="23">
        <f>F28*$L$28/H28</f>
        <v>0</v>
      </c>
      <c r="O28" s="23">
        <f t="shared" si="9"/>
        <v>0</v>
      </c>
      <c r="P28" s="23">
        <f t="shared" si="9"/>
        <v>0</v>
      </c>
      <c r="Q28" s="24">
        <f t="shared" si="10"/>
        <v>7.5</v>
      </c>
      <c r="R28" s="24">
        <f t="shared" si="10"/>
        <v>0</v>
      </c>
      <c r="S28" s="24">
        <f t="shared" si="11"/>
        <v>0</v>
      </c>
      <c r="T28" s="24">
        <f t="shared" si="11"/>
        <v>0</v>
      </c>
      <c r="U28" s="24">
        <f t="shared" si="5"/>
        <v>7.5</v>
      </c>
      <c r="V28" s="24">
        <f t="shared" si="6"/>
        <v>0</v>
      </c>
      <c r="X28" s="26"/>
      <c r="Y28" s="26"/>
      <c r="Z28" s="55"/>
      <c r="AB28" s="26"/>
      <c r="AC28" s="26"/>
      <c r="AD28" s="55"/>
      <c r="AF28" s="27" t="s">
        <v>82</v>
      </c>
    </row>
    <row r="29" spans="1:32" ht="25.5" x14ac:dyDescent="0.2">
      <c r="A29" s="52"/>
      <c r="B29" s="34" t="s">
        <v>43</v>
      </c>
      <c r="C29" s="25" t="s">
        <v>30</v>
      </c>
      <c r="D29" s="26"/>
      <c r="E29" s="26"/>
      <c r="F29" s="27">
        <v>0.5</v>
      </c>
      <c r="G29" s="27" t="s">
        <v>27</v>
      </c>
      <c r="H29" s="27">
        <v>2</v>
      </c>
      <c r="I29" s="55"/>
      <c r="J29" s="28"/>
      <c r="K29" s="53"/>
      <c r="L29" s="53"/>
      <c r="M29" s="23">
        <f>F29*$K$28/H29</f>
        <v>2.5</v>
      </c>
      <c r="N29" s="23">
        <f>F29*$L$28/H29</f>
        <v>0</v>
      </c>
      <c r="O29" s="23">
        <f t="shared" si="9"/>
        <v>0</v>
      </c>
      <c r="P29" s="23">
        <f t="shared" si="9"/>
        <v>0</v>
      </c>
      <c r="Q29" s="24">
        <f t="shared" si="10"/>
        <v>7.5</v>
      </c>
      <c r="R29" s="24">
        <f t="shared" si="10"/>
        <v>0</v>
      </c>
      <c r="S29" s="24">
        <f t="shared" si="11"/>
        <v>0</v>
      </c>
      <c r="T29" s="24">
        <f t="shared" si="11"/>
        <v>0</v>
      </c>
      <c r="U29" s="24">
        <f t="shared" si="5"/>
        <v>7.5</v>
      </c>
      <c r="V29" s="24">
        <f t="shared" si="6"/>
        <v>0</v>
      </c>
      <c r="X29" s="26"/>
      <c r="Y29" s="26"/>
      <c r="Z29" s="55"/>
      <c r="AB29" s="26"/>
      <c r="AC29" s="26"/>
      <c r="AD29" s="55"/>
      <c r="AF29" s="27" t="s">
        <v>82</v>
      </c>
    </row>
    <row r="30" spans="1:32" x14ac:dyDescent="0.2">
      <c r="A30" s="35" t="s">
        <v>44</v>
      </c>
      <c r="B30" s="34" t="s">
        <v>45</v>
      </c>
      <c r="C30" s="36" t="s">
        <v>46</v>
      </c>
      <c r="D30" s="26"/>
      <c r="E30" s="26"/>
      <c r="F30" s="27">
        <v>0.5</v>
      </c>
      <c r="G30" s="27" t="s">
        <v>47</v>
      </c>
      <c r="H30" s="27">
        <v>3</v>
      </c>
      <c r="I30" s="55"/>
      <c r="J30" s="28"/>
      <c r="K30" s="31">
        <v>265</v>
      </c>
      <c r="L30" s="32"/>
      <c r="M30" s="24">
        <f>F30*$K$30/H30</f>
        <v>44.166666666666664</v>
      </c>
      <c r="N30" s="24">
        <f>F30*$L$30/H30</f>
        <v>0</v>
      </c>
      <c r="O30" s="24">
        <f t="shared" si="9"/>
        <v>0</v>
      </c>
      <c r="P30" s="24">
        <f t="shared" si="9"/>
        <v>0</v>
      </c>
      <c r="Q30" s="24">
        <f t="shared" si="10"/>
        <v>132.5</v>
      </c>
      <c r="R30" s="24">
        <f t="shared" si="10"/>
        <v>0</v>
      </c>
      <c r="S30" s="24">
        <f t="shared" si="11"/>
        <v>0</v>
      </c>
      <c r="T30" s="24">
        <f t="shared" si="11"/>
        <v>0</v>
      </c>
      <c r="U30" s="24">
        <f t="shared" si="5"/>
        <v>132.5</v>
      </c>
      <c r="V30" s="24">
        <f t="shared" si="6"/>
        <v>0</v>
      </c>
      <c r="X30" s="26"/>
      <c r="Y30" s="26"/>
      <c r="Z30" s="55"/>
      <c r="AB30" s="26"/>
      <c r="AC30" s="26"/>
      <c r="AD30" s="55"/>
      <c r="AF30" s="27" t="s">
        <v>80</v>
      </c>
    </row>
    <row r="31" spans="1:32" x14ac:dyDescent="0.2">
      <c r="A31" s="35" t="s">
        <v>48</v>
      </c>
      <c r="B31" s="34" t="s">
        <v>45</v>
      </c>
      <c r="C31" s="36" t="s">
        <v>46</v>
      </c>
      <c r="D31" s="26"/>
      <c r="E31" s="26"/>
      <c r="F31" s="27">
        <v>0.5</v>
      </c>
      <c r="G31" s="27" t="s">
        <v>47</v>
      </c>
      <c r="H31" s="27">
        <v>3</v>
      </c>
      <c r="I31" s="55"/>
      <c r="J31" s="28"/>
      <c r="K31" s="21"/>
      <c r="L31" s="22"/>
      <c r="M31" s="24">
        <f>F31*$K$30/H31</f>
        <v>44.166666666666664</v>
      </c>
      <c r="N31" s="24">
        <f>F31*$L$30/H31</f>
        <v>0</v>
      </c>
      <c r="O31" s="24">
        <f t="shared" si="9"/>
        <v>0</v>
      </c>
      <c r="P31" s="24">
        <f t="shared" si="9"/>
        <v>0</v>
      </c>
      <c r="Q31" s="24">
        <f t="shared" si="10"/>
        <v>132.5</v>
      </c>
      <c r="R31" s="24">
        <f t="shared" si="10"/>
        <v>0</v>
      </c>
      <c r="S31" s="24">
        <f t="shared" si="11"/>
        <v>0</v>
      </c>
      <c r="T31" s="24">
        <f t="shared" si="11"/>
        <v>0</v>
      </c>
      <c r="U31" s="24">
        <f t="shared" si="5"/>
        <v>132.5</v>
      </c>
      <c r="V31" s="24">
        <f t="shared" si="6"/>
        <v>0</v>
      </c>
      <c r="X31" s="26"/>
      <c r="Y31" s="26"/>
      <c r="Z31" s="55"/>
      <c r="AB31" s="26"/>
      <c r="AC31" s="26"/>
      <c r="AD31" s="55"/>
      <c r="AF31" s="27" t="s">
        <v>80</v>
      </c>
    </row>
    <row r="32" spans="1:32" x14ac:dyDescent="0.2">
      <c r="A32" s="35" t="s">
        <v>49</v>
      </c>
      <c r="B32" s="34" t="s">
        <v>45</v>
      </c>
      <c r="C32" s="36" t="s">
        <v>46</v>
      </c>
      <c r="D32" s="26"/>
      <c r="E32" s="26"/>
      <c r="F32" s="27">
        <v>0.5</v>
      </c>
      <c r="G32" s="27" t="s">
        <v>47</v>
      </c>
      <c r="H32" s="27">
        <v>3</v>
      </c>
      <c r="I32" s="28"/>
      <c r="J32" s="55"/>
      <c r="K32" s="31"/>
      <c r="L32" s="32">
        <v>60</v>
      </c>
      <c r="M32" s="24">
        <f>F32*$K$32/H32</f>
        <v>0</v>
      </c>
      <c r="N32" s="24">
        <f>F32*$L$32/H32</f>
        <v>10</v>
      </c>
      <c r="O32" s="24">
        <f t="shared" si="9"/>
        <v>0</v>
      </c>
      <c r="P32" s="24">
        <f t="shared" si="9"/>
        <v>0</v>
      </c>
      <c r="Q32" s="24">
        <f t="shared" si="10"/>
        <v>0</v>
      </c>
      <c r="R32" s="24">
        <f t="shared" si="10"/>
        <v>30</v>
      </c>
      <c r="S32" s="24">
        <f t="shared" si="11"/>
        <v>0</v>
      </c>
      <c r="T32" s="24">
        <f t="shared" si="11"/>
        <v>0</v>
      </c>
      <c r="U32" s="24">
        <f t="shared" si="5"/>
        <v>30</v>
      </c>
      <c r="V32" s="24">
        <f t="shared" si="6"/>
        <v>0</v>
      </c>
      <c r="X32" s="26"/>
      <c r="Y32" s="26"/>
      <c r="Z32" s="55"/>
      <c r="AB32" s="26"/>
      <c r="AC32" s="26"/>
      <c r="AD32" s="55"/>
      <c r="AF32" s="27" t="s">
        <v>81</v>
      </c>
    </row>
    <row r="33" spans="1:33" x14ac:dyDescent="0.2">
      <c r="A33" s="35" t="s">
        <v>50</v>
      </c>
      <c r="B33" s="34" t="s">
        <v>45</v>
      </c>
      <c r="C33" s="36" t="s">
        <v>46</v>
      </c>
      <c r="D33" s="26"/>
      <c r="E33" s="26"/>
      <c r="F33" s="27">
        <v>0.5</v>
      </c>
      <c r="G33" s="27" t="s">
        <v>47</v>
      </c>
      <c r="H33" s="27">
        <v>3</v>
      </c>
      <c r="I33" s="28"/>
      <c r="J33" s="55"/>
      <c r="K33" s="21"/>
      <c r="L33" s="22"/>
      <c r="M33" s="24">
        <f>F33*$K$32/H33</f>
        <v>0</v>
      </c>
      <c r="N33" s="24">
        <f>F33*$L$32/H33</f>
        <v>10</v>
      </c>
      <c r="O33" s="24">
        <f t="shared" si="9"/>
        <v>0</v>
      </c>
      <c r="P33" s="24">
        <f t="shared" si="9"/>
        <v>0</v>
      </c>
      <c r="Q33" s="24">
        <f t="shared" si="10"/>
        <v>0</v>
      </c>
      <c r="R33" s="24">
        <f t="shared" si="10"/>
        <v>30</v>
      </c>
      <c r="S33" s="24">
        <f t="shared" si="11"/>
        <v>0</v>
      </c>
      <c r="T33" s="24">
        <f t="shared" si="11"/>
        <v>0</v>
      </c>
      <c r="U33" s="24">
        <f t="shared" si="5"/>
        <v>30</v>
      </c>
      <c r="V33" s="24">
        <f t="shared" si="6"/>
        <v>0</v>
      </c>
      <c r="X33" s="26"/>
      <c r="Y33" s="26"/>
      <c r="Z33" s="55"/>
      <c r="AB33" s="26"/>
      <c r="AC33" s="26"/>
      <c r="AD33" s="55"/>
      <c r="AF33" s="27" t="s">
        <v>81</v>
      </c>
    </row>
    <row r="34" spans="1:33" s="90" customFormat="1" ht="15.75" x14ac:dyDescent="0.2">
      <c r="A34" s="92" t="s">
        <v>64</v>
      </c>
      <c r="B34" s="93"/>
      <c r="C34" s="94"/>
      <c r="D34" s="94"/>
      <c r="E34" s="94"/>
      <c r="F34" s="95"/>
      <c r="G34" s="95"/>
      <c r="H34" s="95"/>
      <c r="I34" s="96"/>
      <c r="J34" s="96"/>
      <c r="K34" s="95"/>
      <c r="L34" s="95"/>
      <c r="M34" s="96"/>
      <c r="N34" s="97"/>
      <c r="O34" s="98">
        <f>SUM(O6:O33)</f>
        <v>0</v>
      </c>
      <c r="P34" s="98">
        <f>SUM(P6:P33)</f>
        <v>0</v>
      </c>
      <c r="Q34" s="99"/>
      <c r="R34" s="97"/>
      <c r="S34" s="98">
        <f t="shared" ref="S34:T34" si="12">SUM(S6:S33)</f>
        <v>0</v>
      </c>
      <c r="T34" s="100">
        <f t="shared" si="12"/>
        <v>0</v>
      </c>
      <c r="U34" s="97"/>
      <c r="V34" s="98">
        <f>SUM(V6:V33)</f>
        <v>0</v>
      </c>
      <c r="W34" s="41"/>
      <c r="X34" s="41"/>
      <c r="Y34" s="41"/>
      <c r="Z34" s="41"/>
      <c r="AA34" s="41"/>
      <c r="AB34" s="41"/>
      <c r="AC34" s="41"/>
      <c r="AD34" s="41"/>
      <c r="AE34" s="41"/>
      <c r="AF34" s="40"/>
      <c r="AG34" s="41"/>
    </row>
    <row r="35" spans="1:33" s="41" customFormat="1" ht="15" customHeight="1" x14ac:dyDescent="0.2">
      <c r="A35" s="38"/>
      <c r="B35" s="39"/>
      <c r="C35" s="40"/>
      <c r="D35" s="40"/>
      <c r="E35" s="40"/>
      <c r="F35" s="45"/>
      <c r="G35" s="46"/>
      <c r="H35" s="46"/>
      <c r="I35" s="47"/>
      <c r="J35" s="47"/>
      <c r="K35" s="48"/>
      <c r="L35" s="48"/>
      <c r="M35" s="49"/>
      <c r="N35" s="49"/>
      <c r="O35" s="49"/>
      <c r="P35" s="49"/>
      <c r="Q35" s="49"/>
      <c r="R35" s="49"/>
      <c r="S35" s="49"/>
      <c r="T35" s="50"/>
      <c r="U35" s="50"/>
      <c r="V35" s="105" t="s">
        <v>88</v>
      </c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</row>
    <row r="36" spans="1:33" ht="15.75" x14ac:dyDescent="0.25">
      <c r="A36" s="42" t="s">
        <v>89</v>
      </c>
      <c r="D36" s="127" t="str">
        <f>IF(COUNTBLANK(D6:E33)
+COUNTBLANK(I6:I17)
+COUNTBLANK(J18:J27)
+COUNTBLANK(I28:I31)
+COUNTBLANK(J32:J33)
&gt;0,"POZOR! Nejsou vyplněny všechny požadované buňky","VŠE VYPLNĚNO")</f>
        <v>POZOR! Nejsou vyplněny všechny požadované buňky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</row>
    <row r="37" spans="1:33" s="14" customFormat="1" ht="12.75" customHeight="1" x14ac:dyDescent="0.2">
      <c r="A37" s="43" t="s">
        <v>51</v>
      </c>
      <c r="B37" s="3"/>
      <c r="C37" s="10"/>
      <c r="D37" s="10"/>
      <c r="E37" s="10"/>
      <c r="F37" s="12"/>
      <c r="G37" s="12"/>
      <c r="H37" s="12"/>
      <c r="K37" s="13"/>
      <c r="L37" s="13"/>
      <c r="U37" s="1"/>
      <c r="V37" s="1"/>
      <c r="W37" s="90"/>
      <c r="X37" s="90"/>
      <c r="Y37" s="90"/>
      <c r="Z37" s="90"/>
      <c r="AA37" s="90"/>
      <c r="AB37" s="90"/>
      <c r="AC37" s="90"/>
      <c r="AD37" s="90"/>
      <c r="AE37" s="90"/>
      <c r="AF37" s="91"/>
    </row>
    <row r="38" spans="1:33" ht="12.75" customHeight="1" x14ac:dyDescent="0.2">
      <c r="A38" s="43" t="s">
        <v>52</v>
      </c>
      <c r="I38" s="14"/>
      <c r="J38" s="14"/>
      <c r="W38" s="30"/>
      <c r="X38" s="30"/>
      <c r="Y38" s="30"/>
      <c r="Z38" s="37"/>
      <c r="AA38" s="30"/>
      <c r="AB38" s="30"/>
      <c r="AC38" s="30"/>
      <c r="AD38" s="37"/>
      <c r="AE38" s="30"/>
    </row>
    <row r="39" spans="1:33" s="14" customFormat="1" ht="12.75" customHeight="1" x14ac:dyDescent="0.2">
      <c r="A39" s="43" t="s">
        <v>95</v>
      </c>
      <c r="B39" s="3"/>
      <c r="C39" s="10"/>
      <c r="D39" s="10"/>
      <c r="E39" s="10"/>
      <c r="F39" s="12"/>
      <c r="G39" s="12"/>
      <c r="H39" s="12"/>
      <c r="K39" s="13"/>
      <c r="L39" s="1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91"/>
    </row>
    <row r="40" spans="1:33" s="14" customFormat="1" ht="12.75" customHeight="1" x14ac:dyDescent="0.2">
      <c r="A40" s="43" t="s">
        <v>92</v>
      </c>
      <c r="B40" s="3"/>
      <c r="C40" s="10"/>
      <c r="D40" s="10"/>
      <c r="E40" s="10"/>
      <c r="F40" s="12"/>
      <c r="G40" s="12"/>
      <c r="H40" s="12"/>
      <c r="K40" s="13"/>
      <c r="L40" s="13"/>
      <c r="U40" s="1"/>
      <c r="V40" s="1"/>
      <c r="W40" s="1"/>
      <c r="X40" s="1"/>
      <c r="Y40" s="1"/>
      <c r="AA40" s="1"/>
      <c r="AB40" s="1"/>
      <c r="AC40" s="1"/>
      <c r="AE40" s="1"/>
      <c r="AF40" s="91"/>
    </row>
    <row r="41" spans="1:33" ht="12.75" customHeight="1" x14ac:dyDescent="0.2">
      <c r="A41" s="43" t="s">
        <v>93</v>
      </c>
      <c r="I41" s="14"/>
      <c r="J41" s="14"/>
      <c r="Z41" s="14"/>
      <c r="AD41" s="14"/>
    </row>
    <row r="42" spans="1:33" x14ac:dyDescent="0.2">
      <c r="A42" s="43" t="s">
        <v>94</v>
      </c>
      <c r="I42" s="12"/>
      <c r="K42" s="1"/>
      <c r="M42" s="13"/>
      <c r="U42" s="14"/>
      <c r="Z42" s="14"/>
      <c r="AD42" s="14"/>
    </row>
    <row r="43" spans="1:33" x14ac:dyDescent="0.2">
      <c r="A43" s="43" t="s">
        <v>98</v>
      </c>
    </row>
    <row r="44" spans="1:33" x14ac:dyDescent="0.2">
      <c r="A44" s="43" t="s">
        <v>97</v>
      </c>
      <c r="B44" s="44"/>
      <c r="Z44" s="12"/>
      <c r="AD44" s="12"/>
    </row>
    <row r="45" spans="1:33" s="10" customFormat="1" ht="12.75" customHeight="1" x14ac:dyDescent="0.2">
      <c r="A45" s="43" t="s">
        <v>79</v>
      </c>
      <c r="B45" s="101"/>
      <c r="F45" s="12"/>
      <c r="G45" s="12"/>
      <c r="H45" s="12"/>
      <c r="I45" s="91"/>
      <c r="J45" s="91"/>
      <c r="K45" s="12"/>
      <c r="L45" s="12"/>
      <c r="M45" s="91"/>
      <c r="N45" s="91"/>
      <c r="O45" s="91"/>
      <c r="P45" s="91"/>
      <c r="Q45" s="91"/>
      <c r="R45" s="91"/>
      <c r="S45" s="91"/>
      <c r="T45" s="91"/>
      <c r="W45" s="1"/>
      <c r="X45" s="1"/>
      <c r="Y45" s="1"/>
      <c r="Z45" s="1"/>
      <c r="AA45" s="1"/>
      <c r="AB45" s="1"/>
      <c r="AC45" s="1"/>
      <c r="AD45" s="1"/>
      <c r="AE45" s="1"/>
    </row>
    <row r="46" spans="1:33" x14ac:dyDescent="0.2">
      <c r="B46" s="44"/>
    </row>
    <row r="47" spans="1:33" x14ac:dyDescent="0.2">
      <c r="A47" s="42" t="s">
        <v>53</v>
      </c>
      <c r="B47" s="44"/>
      <c r="Z47" s="14"/>
      <c r="AD47" s="14"/>
    </row>
    <row r="48" spans="1:33" x14ac:dyDescent="0.2">
      <c r="A48" s="43" t="s">
        <v>54</v>
      </c>
      <c r="B48" s="44"/>
      <c r="W48" s="10"/>
      <c r="X48" s="10"/>
      <c r="Y48" s="10"/>
      <c r="Z48" s="91"/>
      <c r="AA48" s="10"/>
      <c r="AB48" s="10"/>
      <c r="AC48" s="10"/>
      <c r="AD48" s="91"/>
      <c r="AE48" s="10"/>
    </row>
    <row r="49" spans="1:31" x14ac:dyDescent="0.2">
      <c r="A49" s="43" t="s">
        <v>55</v>
      </c>
      <c r="Z49" s="14"/>
      <c r="AD49" s="14"/>
    </row>
    <row r="50" spans="1:31" x14ac:dyDescent="0.2">
      <c r="A50" s="43" t="s">
        <v>56</v>
      </c>
      <c r="Z50" s="14"/>
      <c r="AD50" s="14"/>
    </row>
    <row r="51" spans="1:31" x14ac:dyDescent="0.2">
      <c r="A51" s="43" t="s">
        <v>57</v>
      </c>
      <c r="B51" s="3" t="s">
        <v>90</v>
      </c>
      <c r="Z51" s="14"/>
      <c r="AD51" s="14"/>
    </row>
    <row r="52" spans="1:31" x14ac:dyDescent="0.2">
      <c r="A52" s="43"/>
      <c r="B52" s="3" t="s">
        <v>91</v>
      </c>
    </row>
    <row r="54" spans="1:31" x14ac:dyDescent="0.2">
      <c r="B54" s="3" t="s">
        <v>58</v>
      </c>
      <c r="C54" s="10" t="s">
        <v>59</v>
      </c>
    </row>
    <row r="55" spans="1:31" x14ac:dyDescent="0.2">
      <c r="C55" s="10" t="s">
        <v>60</v>
      </c>
      <c r="W55" s="3"/>
      <c r="X55" s="3"/>
      <c r="Y55" s="3"/>
      <c r="AA55" s="3"/>
      <c r="AB55" s="3"/>
      <c r="AC55" s="3"/>
      <c r="AE55" s="3"/>
    </row>
    <row r="56" spans="1:31" x14ac:dyDescent="0.2">
      <c r="C56" s="10" t="s">
        <v>61</v>
      </c>
    </row>
    <row r="57" spans="1:31" x14ac:dyDescent="0.2">
      <c r="B57" s="3" t="s">
        <v>62</v>
      </c>
    </row>
    <row r="58" spans="1:31" x14ac:dyDescent="0.2">
      <c r="C58" s="10" t="s">
        <v>63</v>
      </c>
    </row>
    <row r="59" spans="1:31" x14ac:dyDescent="0.2">
      <c r="A59" s="9" t="s">
        <v>96</v>
      </c>
    </row>
  </sheetData>
  <sheetProtection formatColumns="0" autoFilter="0"/>
  <protectedRanges>
    <protectedRange sqref="Q1:T1" name="Oblast15"/>
    <protectedRange sqref="Q1:T1" name="Oblast11"/>
    <protectedRange sqref="Q1:T1" name="Oblast10_1"/>
    <protectedRange sqref="Q1:T1" name="Oblast23"/>
    <protectedRange sqref="I40:J40" name="Oblast3_1_1"/>
    <protectedRange sqref="I44:J44 I39:J39 I41:J41 I46:J151 I6:J37" name="Oblast3"/>
    <protectedRange sqref="D39:E39 D41:E41 D6:D35 D37:E37 E6:E36" name="Oblast2"/>
    <protectedRange sqref="J42:K42" name="Oblast3_5"/>
    <protectedRange sqref="I43:J43" name="Oblast3_7_1"/>
    <protectedRange sqref="D38:E38" name="Oblast2_1"/>
    <protectedRange sqref="I38:J38" name="Oblast3_1"/>
    <protectedRange sqref="D6:E33" name="Oblast8"/>
    <protectedRange sqref="I6:J34" name="Oblast9"/>
    <protectedRange sqref="AE2:XFD2 AE4:AE33 AH34:XFD34 AG4:XFD33 U2:V2 U1:V1 AE1:XFD1" name="Oblast10"/>
    <protectedRange sqref="AE3:XFD3 U3:V3" name="Oblast5_1"/>
    <protectedRange sqref="W4:W5 AA4:AA5 W2:AD3 W6:AD33 W37:AD38 W34:AG36 W1:AD1" name="Oblast5_2"/>
    <protectedRange sqref="V4 U4:U33 V6:V33" name="Oblast5_3"/>
    <protectedRange sqref="I45:J45" name="Oblast3_1_2"/>
    <protectedRange sqref="D45:E45" name="Oblast2_1_1_1"/>
    <protectedRange sqref="V35" name="Oblast5_4"/>
  </protectedRanges>
  <autoFilter ref="H4:T34">
    <filterColumn colId="1" showButton="0"/>
    <filterColumn colId="3" showButton="0"/>
    <filterColumn colId="5" showButton="0"/>
    <filterColumn colId="7" showButton="0"/>
    <filterColumn colId="9" showButton="0"/>
    <filterColumn colId="11" showButton="0"/>
  </autoFilter>
  <mergeCells count="28">
    <mergeCell ref="AB3:AD3"/>
    <mergeCell ref="A1:V1"/>
    <mergeCell ref="D3:V3"/>
    <mergeCell ref="X3:Z3"/>
    <mergeCell ref="A4:A5"/>
    <mergeCell ref="B4:B5"/>
    <mergeCell ref="C4:C5"/>
    <mergeCell ref="D4:D5"/>
    <mergeCell ref="E4:E5"/>
    <mergeCell ref="X4:X5"/>
    <mergeCell ref="Y4:Y5"/>
    <mergeCell ref="G4:G5"/>
    <mergeCell ref="H4:H5"/>
    <mergeCell ref="I4:J4"/>
    <mergeCell ref="K4:L4"/>
    <mergeCell ref="M4:N4"/>
    <mergeCell ref="O4:P4"/>
    <mergeCell ref="D36:V36"/>
    <mergeCell ref="Q4:R4"/>
    <mergeCell ref="S4:T4"/>
    <mergeCell ref="U4:U5"/>
    <mergeCell ref="V4:V5"/>
    <mergeCell ref="F4:F5"/>
    <mergeCell ref="Z4:Z5"/>
    <mergeCell ref="AB4:AB5"/>
    <mergeCell ref="AC4:AC5"/>
    <mergeCell ref="AD4:AD5"/>
    <mergeCell ref="AF4:AF5"/>
  </mergeCells>
  <conditionalFormatting sqref="D36">
    <cfRule type="containsText" dxfId="1" priority="2" operator="containsText" text="POZOR">
      <formula>NOT(ISERROR(SEARCH("POZOR",D36)))</formula>
    </cfRule>
  </conditionalFormatting>
  <conditionalFormatting sqref="D36">
    <cfRule type="containsText" dxfId="0" priority="1" operator="containsText" text="Vše vyplněno">
      <formula>NOT(ISERROR(SEARCH("Vše vyplněno",D36)))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5" orientation="landscape" r:id="rId1"/>
  <headerFooter>
    <oddFooter>&amp;L&amp;G&amp;Rstr.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část F_Průřez</vt:lpstr>
      <vt:lpstr>část F_Průřez bez hesla</vt:lpstr>
      <vt:lpstr>'část F_Průřez'!Názvy_tisku</vt:lpstr>
      <vt:lpstr>'část F_Průřez bez hesla'!Názvy_tisku</vt:lpstr>
      <vt:lpstr>'část F_Průřez'!Oblast_tisku</vt:lpstr>
      <vt:lpstr>'část F_Průřez bez hesla'!Oblast_tisku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Kahounová Hana, Ing.</dc:creator>
  <cp:lastModifiedBy>Kahounová Hana, Ing.</cp:lastModifiedBy>
  <cp:lastPrinted>2021-11-04T07:05:35Z</cp:lastPrinted>
  <dcterms:created xsi:type="dcterms:W3CDTF">2021-10-18T05:13:09Z</dcterms:created>
  <dcterms:modified xsi:type="dcterms:W3CDTF">2021-11-04T07:13:23Z</dcterms:modified>
</cp:coreProperties>
</file>