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990" tabRatio="811" activeTab="0"/>
  </bookViews>
  <sheets>
    <sheet name="VV stínící technika" sheetId="19" r:id="rId1"/>
  </sheets>
  <definedNames>
    <definedName name="_xlnm._FilterDatabase" localSheetId="0" hidden="1">'VV stínící technika'!$B$10:$L$36</definedName>
  </definedNames>
  <calcPr calcId="152511"/>
  <extLst/>
</workbook>
</file>

<file path=xl/sharedStrings.xml><?xml version="1.0" encoding="utf-8"?>
<sst xmlns="http://schemas.openxmlformats.org/spreadsheetml/2006/main" count="176" uniqueCount="102">
  <si>
    <t>Popis</t>
  </si>
  <si>
    <t>Povrchová úprava</t>
  </si>
  <si>
    <t>Ozn. prvku</t>
  </si>
  <si>
    <t>Název položky</t>
  </si>
  <si>
    <t>L1</t>
  </si>
  <si>
    <t>barva bílá</t>
  </si>
  <si>
    <t xml:space="preserve">L4 </t>
  </si>
  <si>
    <t>L5</t>
  </si>
  <si>
    <t>L6</t>
  </si>
  <si>
    <t>L7</t>
  </si>
  <si>
    <t>L9</t>
  </si>
  <si>
    <t>L8</t>
  </si>
  <si>
    <t>L13</t>
  </si>
  <si>
    <t>L12</t>
  </si>
  <si>
    <t>L11</t>
  </si>
  <si>
    <t>L10</t>
  </si>
  <si>
    <t>Velikost 8,4x3,5m</t>
  </si>
  <si>
    <t>L14</t>
  </si>
  <si>
    <t>Velikost 8,9x3,5m</t>
  </si>
  <si>
    <t>m</t>
  </si>
  <si>
    <t>Množství ks/m2/m</t>
  </si>
  <si>
    <t>Velikost 7,7x3,5m</t>
  </si>
  <si>
    <t>Velikost 8,5x3,5m</t>
  </si>
  <si>
    <t>Velikost 9,5x3,7m</t>
  </si>
  <si>
    <t>Velikost 5,8x3,7m</t>
  </si>
  <si>
    <t>Velikost 2,7x3,5m</t>
  </si>
  <si>
    <t>Velikost 2,5x3,5m</t>
  </si>
  <si>
    <t>Velikost 5,4x3,5m</t>
  </si>
  <si>
    <t>Velikost 3,5x3,5m</t>
  </si>
  <si>
    <t>1.</t>
  </si>
  <si>
    <t>3.</t>
  </si>
  <si>
    <t>5.</t>
  </si>
  <si>
    <t>2.</t>
  </si>
  <si>
    <t>4.</t>
  </si>
  <si>
    <t>6.</t>
  </si>
  <si>
    <t>7.</t>
  </si>
  <si>
    <t xml:space="preserve">Rolety musí být v kazetě a budou s bočními vodícími lištami. 
Látka ve střední cenové skupině. 
Řetízková roleta. Rozměr 1,7m  x 1 m 
</t>
  </si>
  <si>
    <t>Celkem nabídková cena bez DPH</t>
  </si>
  <si>
    <t>Závěs č.1 místnost 115, (m2)</t>
  </si>
  <si>
    <t>Závěs č.2 místnost 115, (m2)</t>
  </si>
  <si>
    <t>Závěs č.1 místnost 205, (m2)</t>
  </si>
  <si>
    <t>Závěs č.2 místnost 205, (m2)</t>
  </si>
  <si>
    <t>Závěs č.3 místnost 205, (m2)</t>
  </si>
  <si>
    <t>Závěs č.1 místnost 226, (m2)</t>
  </si>
  <si>
    <t>Závěs č.2 místnost 226, (m2)</t>
  </si>
  <si>
    <t>Závěs místnost 206, (m2)</t>
  </si>
  <si>
    <t>Závěs místnost 214, (m2)</t>
  </si>
  <si>
    <t>Závěs místnost 217, (m2)</t>
  </si>
  <si>
    <t>Pol.č.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</si>
  <si>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</si>
  <si>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</si>
  <si>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</si>
  <si>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</si>
  <si>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</si>
  <si>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</si>
  <si>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</si>
  <si>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</si>
  <si>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</si>
  <si>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</si>
  <si>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</si>
  <si>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</si>
  <si>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</si>
  <si>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</si>
  <si>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</si>
  <si>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</si>
  <si>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</si>
  <si>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gramáž – min. 40g/m2
materiál 100% Polyester FR
musí splňovat minimálně - DIN 4102/B1, BS 5867, TYP B, IMO Res. A471 (XII), EN 13773, C1, barva 1001
</t>
  </si>
  <si>
    <t>https://delius.de/de/produkte/objektstoffe/lara</t>
  </si>
  <si>
    <t>Odkaz na část dokumentace</t>
  </si>
  <si>
    <t>textová část projektové dokumentace</t>
  </si>
  <si>
    <t>Odkaz na referenční výrobek</t>
  </si>
  <si>
    <t>kovová Al dvoukolejnice - umístění  dle půdorysů, min 1 jezdec a háček na 100 mm,
Kotvení do  železobetonového stropu, min. po 500 mm
barva RAL 7016</t>
  </si>
  <si>
    <t>Obrázek ref. výrobku</t>
  </si>
  <si>
    <t>Kolejnice 1
vč. mont.,
m.č. 226</t>
  </si>
  <si>
    <t>Kolejnice 2
vč. mont.,
m.č. 226</t>
  </si>
  <si>
    <t>Kolejnice
vč. mont.,
m.č. 214</t>
  </si>
  <si>
    <t>Kolejnice 
vč. mont., 
m.č. 217</t>
  </si>
  <si>
    <t>Kolejnice 2  vč.mont., m.č.115</t>
  </si>
  <si>
    <t>Kolejnice vč.mont., m.č.118</t>
  </si>
  <si>
    <t>Kolejnice 2 
vč. mont.,
m.č. 205</t>
  </si>
  <si>
    <t>Kolejnice 3 
vč. mont.,
m.č. 205</t>
  </si>
  <si>
    <t>Kolejnice 1
vč. mont.,
m.č. 205</t>
  </si>
  <si>
    <t>Kolejnice 
vč. mont.,
m.č. 206</t>
  </si>
  <si>
    <t>Kolejnice 1  vč.mont., m.č.115</t>
  </si>
  <si>
    <t>Závěsná roleta místnost 111,112,113,
114,117,104</t>
  </si>
  <si>
    <t>Velikost 
3x3,7m</t>
  </si>
  <si>
    <t>Cena celkem
 bez DPH</t>
  </si>
  <si>
    <t>Cena za jednotku 
bez DPH</t>
  </si>
  <si>
    <t>Závěs
místnost 118, (m2)</t>
  </si>
  <si>
    <t>Účastník (název a sídlo firmy)</t>
  </si>
  <si>
    <t>Ostatní náklady</t>
  </si>
  <si>
    <t>Služby</t>
  </si>
  <si>
    <t>Vypracování výrobní dílenské dokumentace, zaměření v prostorách stavby před výrobou, doprava, montážní práce, ubytování, veškerá součinnost při realizaci</t>
  </si>
  <si>
    <t>Datum:  ………………………………………………………..</t>
  </si>
  <si>
    <t>Razítko a podpis zástupce: …………………………………………………………….</t>
  </si>
  <si>
    <t>Dodávka mobiliáře pro saunový svět</t>
  </si>
  <si>
    <t>Zadavatel: Slatinné lázně Třeboň, Lázeňská 1001, 379 01 Třeboň</t>
  </si>
  <si>
    <t>Výkaz výměr, specifikace položek, cenová nabídka</t>
  </si>
  <si>
    <t>Jméno oprávněného zástupce za dodavatele: ………………………………………</t>
  </si>
  <si>
    <t xml:space="preserve">
Nabídka referenčního výrobku dle čl. 5.3.1 a) zadávací dokumentace
ANO x NE 
</t>
  </si>
  <si>
    <t xml:space="preserve">
Nabídka jiného výrobku dle čl. 5.3.1 b) zadávací dokumentace
IDENTIFIKACE VÝROBKU 
</t>
  </si>
  <si>
    <t xml:space="preserve">Stínící technika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</si>
</sst>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4">
    <font>
      <sz val="11"/>
      <color indexed="8"/>
      <name val="Lato"/>
      <family val="2"/>
    </font>
    <font>
      <sz val="10"/>
      <name val="Arial"/>
      <family val="2"/>
    </font>
    <font>
      <sz val="11"/>
      <color theme="1"/>
      <name val="Helvetica Neue"/>
      <family val="2"/>
      <scheme val="minor"/>
    </font>
    <font>
      <u val="single"/>
      <sz val="11"/>
      <color theme="10"/>
      <name val="Lato"/>
      <family val="2"/>
    </font>
    <font>
      <b/>
      <sz val="11"/>
      <color indexed="8"/>
      <name val="Lato"/>
      <family val="2"/>
    </font>
    <font>
      <b/>
      <u val="single"/>
      <sz val="12"/>
      <color indexed="8"/>
      <name val="Lato"/>
      <family val="2"/>
    </font>
    <font>
      <sz val="11"/>
      <name val="Lato"/>
      <family val="2"/>
    </font>
    <font>
      <b/>
      <sz val="11"/>
      <name val="Lato"/>
      <family val="2"/>
    </font>
    <font>
      <sz val="10"/>
      <name val="Arial CE"/>
      <family val="2"/>
    </font>
    <font>
      <sz val="11"/>
      <color indexed="8"/>
      <name val="Helvetica"/>
      <family val="2"/>
    </font>
    <font>
      <b/>
      <sz val="11"/>
      <name val="Arial"/>
      <family val="2"/>
    </font>
    <font>
      <b/>
      <sz val="12"/>
      <color indexed="8"/>
      <name val="Lato"/>
      <family val="2"/>
    </font>
    <font>
      <b/>
      <sz val="12"/>
      <color theme="1"/>
      <name val="Lato"/>
      <family val="2"/>
    </font>
    <font>
      <sz val="11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6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Protection="0">
      <alignment/>
    </xf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164" fontId="0" fillId="4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44" fontId="0" fillId="0" borderId="0" xfId="0" applyNumberFormat="1" applyFont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vertical="center"/>
    </xf>
    <xf numFmtId="0" fontId="6" fillId="3" borderId="2" xfId="0" applyFont="1" applyFill="1" applyBorder="1" applyAlignment="1">
      <alignment horizontal="left" vertical="center" wrapText="1"/>
    </xf>
    <xf numFmtId="164" fontId="0" fillId="4" borderId="2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6" fillId="3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3" fillId="5" borderId="2" xfId="20" applyFill="1" applyBorder="1" applyAlignment="1">
      <alignment horizontal="left" vertical="top" wrapText="1"/>
    </xf>
    <xf numFmtId="0" fontId="3" fillId="0" borderId="1" xfId="20" applyBorder="1" applyAlignment="1">
      <alignment vertical="top" wrapText="1"/>
    </xf>
    <xf numFmtId="0" fontId="3" fillId="5" borderId="1" xfId="20" applyFill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3" borderId="1" xfId="0" applyFont="1" applyFill="1" applyBorder="1" applyAlignment="1">
      <alignment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44" fontId="12" fillId="0" borderId="0" xfId="21" applyFont="1" applyAlignment="1">
      <alignment/>
    </xf>
    <xf numFmtId="49" fontId="0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4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left" vertical="center" wrapText="1"/>
    </xf>
    <xf numFmtId="49" fontId="0" fillId="3" borderId="2" xfId="0" applyNumberFormat="1" applyFont="1" applyFill="1" applyBorder="1" applyAlignment="1">
      <alignment vertical="top" wrapText="1"/>
    </xf>
    <xf numFmtId="49" fontId="10" fillId="0" borderId="0" xfId="0" applyNumberFormat="1" applyFont="1" applyBorder="1" applyAlignment="1">
      <alignment horizontal="left" vertical="center"/>
    </xf>
    <xf numFmtId="0" fontId="13" fillId="4" borderId="0" xfId="0" applyFont="1" applyFill="1"/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vertical="top"/>
    </xf>
    <xf numFmtId="0" fontId="7" fillId="6" borderId="4" xfId="25" applyFont="1" applyFill="1" applyBorder="1" applyAlignment="1">
      <alignment horizontal="center" vertical="center" wrapText="1"/>
    </xf>
    <xf numFmtId="0" fontId="7" fillId="6" borderId="5" xfId="25" applyFont="1" applyFill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Měna" xfId="21"/>
    <cellStyle name="normální 3" xfId="22"/>
    <cellStyle name="Normální 2" xfId="23"/>
    <cellStyle name="Normální 4" xfId="24"/>
    <cellStyle name="Normální 5" xfId="25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AAAAAA"/>
      <rgbColor rgb="00006D99"/>
      <rgbColor rgb="00DDF1FB"/>
      <rgbColor rgb="00D8D8D8"/>
      <rgbColor rgb="0000B050"/>
      <rgbColor rgb="00F2F2F2"/>
      <rgbColor rgb="00FFFFFF"/>
      <rgbColor rgb="00009EA9"/>
      <rgbColor rgb="00A6CFC4"/>
      <rgbColor rgb="00AFDAEB"/>
      <rgbColor rgb="009BE1D5"/>
      <rgbColor rgb="004797CD"/>
      <rgbColor rgb="00FFFFCC"/>
      <rgbColor rgb="000070C0"/>
      <rgbColor rgb="000563C1"/>
      <rgbColor rgb="00FF000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22</xdr:row>
      <xdr:rowOff>342900</xdr:rowOff>
    </xdr:from>
    <xdr:to>
      <xdr:col>9</xdr:col>
      <xdr:colOff>1581150</xdr:colOff>
      <xdr:row>23</xdr:row>
      <xdr:rowOff>104775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19192875"/>
          <a:ext cx="1400175" cy="847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171450</xdr:colOff>
      <xdr:row>23</xdr:row>
      <xdr:rowOff>361950</xdr:rowOff>
    </xdr:from>
    <xdr:to>
      <xdr:col>9</xdr:col>
      <xdr:colOff>1571625</xdr:colOff>
      <xdr:row>24</xdr:row>
      <xdr:rowOff>114300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96850" y="20297775"/>
          <a:ext cx="1400175" cy="83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209550</xdr:colOff>
      <xdr:row>24</xdr:row>
      <xdr:rowOff>200025</xdr:rowOff>
    </xdr:from>
    <xdr:to>
      <xdr:col>9</xdr:col>
      <xdr:colOff>1619250</xdr:colOff>
      <xdr:row>24</xdr:row>
      <xdr:rowOff>1047750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34950" y="21221700"/>
          <a:ext cx="1409700" cy="847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190500</xdr:colOff>
      <xdr:row>25</xdr:row>
      <xdr:rowOff>419100</xdr:rowOff>
    </xdr:from>
    <xdr:to>
      <xdr:col>9</xdr:col>
      <xdr:colOff>1590675</xdr:colOff>
      <xdr:row>26</xdr:row>
      <xdr:rowOff>171450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22526625"/>
          <a:ext cx="1400175" cy="83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228600</xdr:colOff>
      <xdr:row>26</xdr:row>
      <xdr:rowOff>295275</xdr:rowOff>
    </xdr:from>
    <xdr:to>
      <xdr:col>9</xdr:col>
      <xdr:colOff>1628775</xdr:colOff>
      <xdr:row>27</xdr:row>
      <xdr:rowOff>47625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0" y="23488650"/>
          <a:ext cx="1400175" cy="83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247650</xdr:colOff>
      <xdr:row>27</xdr:row>
      <xdr:rowOff>247650</xdr:rowOff>
    </xdr:from>
    <xdr:to>
      <xdr:col>9</xdr:col>
      <xdr:colOff>1647825</xdr:colOff>
      <xdr:row>27</xdr:row>
      <xdr:rowOff>1085850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73050" y="24526875"/>
          <a:ext cx="1400175" cy="83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238125</xdr:colOff>
      <xdr:row>28</xdr:row>
      <xdr:rowOff>428625</xdr:rowOff>
    </xdr:from>
    <xdr:to>
      <xdr:col>9</xdr:col>
      <xdr:colOff>1638300</xdr:colOff>
      <xdr:row>29</xdr:row>
      <xdr:rowOff>180975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63525" y="25793700"/>
          <a:ext cx="1400175" cy="83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276225</xdr:colOff>
      <xdr:row>29</xdr:row>
      <xdr:rowOff>276225</xdr:rowOff>
    </xdr:from>
    <xdr:to>
      <xdr:col>9</xdr:col>
      <xdr:colOff>1685925</xdr:colOff>
      <xdr:row>30</xdr:row>
      <xdr:rowOff>38100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26727150"/>
          <a:ext cx="1409700" cy="847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228600</xdr:colOff>
      <xdr:row>30</xdr:row>
      <xdr:rowOff>228600</xdr:rowOff>
    </xdr:from>
    <xdr:to>
      <xdr:col>9</xdr:col>
      <xdr:colOff>1628775</xdr:colOff>
      <xdr:row>30</xdr:row>
      <xdr:rowOff>1066800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0" y="27765375"/>
          <a:ext cx="1400175" cy="83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190500</xdr:colOff>
      <xdr:row>31</xdr:row>
      <xdr:rowOff>247650</xdr:rowOff>
    </xdr:from>
    <xdr:to>
      <xdr:col>9</xdr:col>
      <xdr:colOff>1590675</xdr:colOff>
      <xdr:row>31</xdr:row>
      <xdr:rowOff>1085850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28870275"/>
          <a:ext cx="1400175" cy="83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200025</xdr:colOff>
      <xdr:row>32</xdr:row>
      <xdr:rowOff>257175</xdr:rowOff>
    </xdr:from>
    <xdr:to>
      <xdr:col>9</xdr:col>
      <xdr:colOff>1609725</xdr:colOff>
      <xdr:row>33</xdr:row>
      <xdr:rowOff>19050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29965650"/>
          <a:ext cx="1409700" cy="847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47625</xdr:colOff>
      <xdr:row>10</xdr:row>
      <xdr:rowOff>219075</xdr:rowOff>
    </xdr:from>
    <xdr:to>
      <xdr:col>9</xdr:col>
      <xdr:colOff>1704975</xdr:colOff>
      <xdr:row>10</xdr:row>
      <xdr:rowOff>1257300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73025" y="3686175"/>
          <a:ext cx="1657350" cy="1038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Motiv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iv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i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elius.de/de/produkte/objektstoffe/lara" TargetMode="External" /><Relationship Id="rId2" Type="http://schemas.openxmlformats.org/officeDocument/2006/relationships/hyperlink" Target="https://delius.de/de/produkte/objektstoffe/lara" TargetMode="External" /><Relationship Id="rId3" Type="http://schemas.openxmlformats.org/officeDocument/2006/relationships/hyperlink" Target="https://delius.de/de/produkte/objektstoffe/lara" TargetMode="External" /><Relationship Id="rId4" Type="http://schemas.openxmlformats.org/officeDocument/2006/relationships/hyperlink" Target="https://delius.de/de/produkte/objektstoffe/lara" TargetMode="External" /><Relationship Id="rId5" Type="http://schemas.openxmlformats.org/officeDocument/2006/relationships/hyperlink" Target="https://delius.de/de/produkte/objektstoffe/lara" TargetMode="External" /><Relationship Id="rId6" Type="http://schemas.openxmlformats.org/officeDocument/2006/relationships/hyperlink" Target="https://delius.de/de/produkte/objektstoffe/lara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  <pageSetUpPr fitToPage="1"/>
  </sheetPr>
  <dimension ref="A1:M41"/>
  <sheetViews>
    <sheetView tabSelected="1" zoomScale="85" zoomScaleNormal="85" workbookViewId="0" topLeftCell="A1">
      <pane ySplit="10" topLeftCell="A11" activePane="bottomLeft" state="frozen"/>
      <selection pane="bottomLeft" activeCell="A3" sqref="A3"/>
    </sheetView>
  </sheetViews>
  <sheetFormatPr defaultColWidth="8.796875" defaultRowHeight="14.25"/>
  <cols>
    <col min="1" max="1" width="5.5" style="4" customWidth="1"/>
    <col min="2" max="2" width="7.3984375" style="4" customWidth="1"/>
    <col min="3" max="3" width="13" style="8" customWidth="1"/>
    <col min="4" max="4" width="17.8984375" style="8" customWidth="1"/>
    <col min="5" max="5" width="27.59765625" style="28" customWidth="1"/>
    <col min="6" max="6" width="12.3984375" style="4" customWidth="1"/>
    <col min="7" max="7" width="14" style="1" bestFit="1" customWidth="1"/>
    <col min="8" max="8" width="16.69921875" style="1" customWidth="1"/>
    <col min="9" max="9" width="19.09765625" style="24" customWidth="1"/>
    <col min="10" max="10" width="23" style="18" customWidth="1"/>
    <col min="11" max="11" width="12.8984375" style="21" customWidth="1"/>
    <col min="12" max="13" width="16.19921875" style="21" customWidth="1"/>
    <col min="14" max="16384" width="9" style="1" customWidth="1"/>
  </cols>
  <sheetData>
    <row r="1" spans="1:4" ht="15.75">
      <c r="A1" s="38" t="s">
        <v>95</v>
      </c>
      <c r="C1" s="6"/>
      <c r="D1" s="7"/>
    </row>
    <row r="2" spans="1:4" ht="15.75">
      <c r="A2" s="38" t="s">
        <v>101</v>
      </c>
      <c r="C2" s="6"/>
      <c r="D2" s="7"/>
    </row>
    <row r="3" spans="1:4" ht="15.75">
      <c r="A3" s="38"/>
      <c r="C3" s="6"/>
      <c r="D3" s="7"/>
    </row>
    <row r="4" spans="1:4" ht="15">
      <c r="A4" s="39" t="s">
        <v>96</v>
      </c>
      <c r="C4" s="6"/>
      <c r="D4" s="7"/>
    </row>
    <row r="5" spans="1:4" ht="15">
      <c r="A5" s="39"/>
      <c r="C5" s="6"/>
      <c r="D5" s="7"/>
    </row>
    <row r="6" spans="1:5" ht="15">
      <c r="A6" s="45" t="s">
        <v>89</v>
      </c>
      <c r="C6" s="6"/>
      <c r="D6" s="37"/>
      <c r="E6" s="37"/>
    </row>
    <row r="7" spans="3:4" ht="14.25">
      <c r="C7" s="6"/>
      <c r="D7" s="7"/>
    </row>
    <row r="8" spans="1:4" ht="15.75">
      <c r="A8" s="36" t="s">
        <v>97</v>
      </c>
      <c r="B8" s="5"/>
      <c r="C8" s="6"/>
      <c r="D8" s="7"/>
    </row>
    <row r="9" ht="15" thickBot="1"/>
    <row r="10" spans="1:13" ht="135.75" thickBot="1">
      <c r="A10" s="40" t="s">
        <v>48</v>
      </c>
      <c r="B10" s="41" t="s">
        <v>2</v>
      </c>
      <c r="C10" s="42" t="s">
        <v>3</v>
      </c>
      <c r="D10" s="42" t="s">
        <v>0</v>
      </c>
      <c r="E10" s="42" t="s">
        <v>1</v>
      </c>
      <c r="F10" s="41" t="s">
        <v>20</v>
      </c>
      <c r="G10" s="41" t="s">
        <v>87</v>
      </c>
      <c r="H10" s="41" t="s">
        <v>86</v>
      </c>
      <c r="I10" s="41" t="s">
        <v>70</v>
      </c>
      <c r="J10" s="41" t="s">
        <v>72</v>
      </c>
      <c r="K10" s="42" t="s">
        <v>68</v>
      </c>
      <c r="L10" s="49" t="s">
        <v>99</v>
      </c>
      <c r="M10" s="50" t="s">
        <v>100</v>
      </c>
    </row>
    <row r="11" spans="1:13" ht="114">
      <c r="A11" s="14" t="s">
        <v>29</v>
      </c>
      <c r="B11" s="14" t="s">
        <v>4</v>
      </c>
      <c r="C11" s="16" t="s">
        <v>84</v>
      </c>
      <c r="D11" s="43" t="s">
        <v>36</v>
      </c>
      <c r="E11" s="44" t="s">
        <v>5</v>
      </c>
      <c r="F11" s="14">
        <v>6</v>
      </c>
      <c r="G11" s="17">
        <v>0</v>
      </c>
      <c r="H11" s="15">
        <v>0</v>
      </c>
      <c r="I11" s="25"/>
      <c r="J11" s="20"/>
      <c r="K11" s="22" t="s">
        <v>69</v>
      </c>
      <c r="L11" s="22"/>
      <c r="M11" s="22"/>
    </row>
    <row r="12" spans="1:13" ht="99.75">
      <c r="A12" s="3" t="s">
        <v>32</v>
      </c>
      <c r="B12" s="3" t="s">
        <v>6</v>
      </c>
      <c r="C12" s="10" t="s">
        <v>38</v>
      </c>
      <c r="D12" s="34" t="s">
        <v>24</v>
      </c>
      <c r="E12" s="29" t="s">
        <v>66</v>
      </c>
      <c r="F12" s="3">
        <f>(5.8*3.7)*2</f>
        <v>42.92</v>
      </c>
      <c r="G12" s="11">
        <v>0</v>
      </c>
      <c r="H12" s="2">
        <f>F12*G12</f>
        <v>0</v>
      </c>
      <c r="I12" s="26" t="s">
        <v>67</v>
      </c>
      <c r="J12" s="19"/>
      <c r="K12" s="23" t="s">
        <v>69</v>
      </c>
      <c r="L12" s="23"/>
      <c r="M12" s="23"/>
    </row>
    <row r="13" spans="1:13" ht="99.75">
      <c r="A13" s="3" t="s">
        <v>30</v>
      </c>
      <c r="B13" s="3" t="s">
        <v>7</v>
      </c>
      <c r="C13" s="10" t="s">
        <v>39</v>
      </c>
      <c r="D13" s="34" t="s">
        <v>85</v>
      </c>
      <c r="E13" s="29" t="s">
        <v>66</v>
      </c>
      <c r="F13" s="3">
        <f>(3*3.7)*2</f>
        <v>22.200000000000003</v>
      </c>
      <c r="G13" s="11">
        <v>0</v>
      </c>
      <c r="H13" s="2">
        <f aca="true" t="shared" si="0" ref="H13:H34">F13*G13</f>
        <v>0</v>
      </c>
      <c r="I13" s="26" t="s">
        <v>67</v>
      </c>
      <c r="J13" s="19"/>
      <c r="K13" s="23" t="s">
        <v>69</v>
      </c>
      <c r="L13" s="23"/>
      <c r="M13" s="23"/>
    </row>
    <row r="14" spans="1:13" ht="99.75">
      <c r="A14" s="3" t="s">
        <v>33</v>
      </c>
      <c r="B14" s="3" t="s">
        <v>8</v>
      </c>
      <c r="C14" s="10" t="s">
        <v>88</v>
      </c>
      <c r="D14" s="34" t="s">
        <v>23</v>
      </c>
      <c r="E14" s="29" t="s">
        <v>66</v>
      </c>
      <c r="F14" s="3">
        <f>(9.5*3.7)*2</f>
        <v>70.3</v>
      </c>
      <c r="G14" s="11">
        <v>0</v>
      </c>
      <c r="H14" s="2">
        <f t="shared" si="0"/>
        <v>0</v>
      </c>
      <c r="I14" s="26" t="s">
        <v>67</v>
      </c>
      <c r="J14" s="19"/>
      <c r="K14" s="23" t="s">
        <v>69</v>
      </c>
      <c r="L14" s="23"/>
      <c r="M14" s="23"/>
    </row>
    <row r="15" spans="1:13" ht="99.75">
      <c r="A15" s="3" t="s">
        <v>31</v>
      </c>
      <c r="B15" s="3" t="s">
        <v>11</v>
      </c>
      <c r="C15" s="10" t="s">
        <v>40</v>
      </c>
      <c r="D15" s="34" t="s">
        <v>28</v>
      </c>
      <c r="E15" s="29" t="s">
        <v>66</v>
      </c>
      <c r="F15" s="3">
        <f>(3.5*3.5)*2</f>
        <v>24.5</v>
      </c>
      <c r="G15" s="11">
        <v>0</v>
      </c>
      <c r="H15" s="2">
        <f t="shared" si="0"/>
        <v>0</v>
      </c>
      <c r="I15" s="26" t="s">
        <v>67</v>
      </c>
      <c r="J15" s="19"/>
      <c r="K15" s="23" t="s">
        <v>69</v>
      </c>
      <c r="L15" s="23"/>
      <c r="M15" s="23"/>
    </row>
    <row r="16" spans="1:13" ht="99.75">
      <c r="A16" s="3" t="s">
        <v>34</v>
      </c>
      <c r="B16" s="3" t="s">
        <v>12</v>
      </c>
      <c r="C16" s="10" t="s">
        <v>41</v>
      </c>
      <c r="D16" s="34" t="s">
        <v>21</v>
      </c>
      <c r="E16" s="29" t="s">
        <v>66</v>
      </c>
      <c r="F16" s="3">
        <f>(7.7*3.5)*2</f>
        <v>53.9</v>
      </c>
      <c r="G16" s="11">
        <v>0</v>
      </c>
      <c r="H16" s="2">
        <f t="shared" si="0"/>
        <v>0</v>
      </c>
      <c r="I16" s="26" t="s">
        <v>67</v>
      </c>
      <c r="J16" s="19"/>
      <c r="K16" s="23" t="s">
        <v>69</v>
      </c>
      <c r="L16" s="23"/>
      <c r="M16" s="23"/>
    </row>
    <row r="17" spans="1:13" ht="99.75">
      <c r="A17" s="3" t="s">
        <v>35</v>
      </c>
      <c r="B17" s="3" t="s">
        <v>17</v>
      </c>
      <c r="C17" s="10" t="s">
        <v>42</v>
      </c>
      <c r="D17" s="34" t="s">
        <v>18</v>
      </c>
      <c r="E17" s="29" t="s">
        <v>66</v>
      </c>
      <c r="F17" s="3">
        <f>(8.9*3.5)*2</f>
        <v>62.300000000000004</v>
      </c>
      <c r="G17" s="11">
        <v>0</v>
      </c>
      <c r="H17" s="2">
        <f t="shared" si="0"/>
        <v>0</v>
      </c>
      <c r="I17" s="26" t="s">
        <v>67</v>
      </c>
      <c r="J17" s="19"/>
      <c r="K17" s="23" t="s">
        <v>69</v>
      </c>
      <c r="L17" s="23"/>
      <c r="M17" s="23"/>
    </row>
    <row r="18" spans="1:13" ht="99.75">
      <c r="A18" s="3" t="s">
        <v>49</v>
      </c>
      <c r="B18" s="3" t="s">
        <v>9</v>
      </c>
      <c r="C18" s="10" t="s">
        <v>43</v>
      </c>
      <c r="D18" s="34" t="s">
        <v>25</v>
      </c>
      <c r="E18" s="29" t="s">
        <v>66</v>
      </c>
      <c r="F18" s="3">
        <f>(2.7*3.5)*2</f>
        <v>18.900000000000002</v>
      </c>
      <c r="G18" s="11">
        <v>0</v>
      </c>
      <c r="H18" s="2">
        <f t="shared" si="0"/>
        <v>0</v>
      </c>
      <c r="I18" s="26" t="s">
        <v>67</v>
      </c>
      <c r="J18" s="19"/>
      <c r="K18" s="23" t="s">
        <v>69</v>
      </c>
      <c r="L18" s="23"/>
      <c r="M18" s="23"/>
    </row>
    <row r="19" spans="1:13" ht="99.75">
      <c r="A19" s="3" t="s">
        <v>50</v>
      </c>
      <c r="B19" s="3" t="s">
        <v>10</v>
      </c>
      <c r="C19" s="10" t="s">
        <v>44</v>
      </c>
      <c r="D19" s="34" t="s">
        <v>26</v>
      </c>
      <c r="E19" s="29" t="s">
        <v>66</v>
      </c>
      <c r="F19" s="3">
        <f>(2.5*3.5)*2</f>
        <v>17.5</v>
      </c>
      <c r="G19" s="11">
        <v>0</v>
      </c>
      <c r="H19" s="2">
        <f t="shared" si="0"/>
        <v>0</v>
      </c>
      <c r="I19" s="26" t="s">
        <v>67</v>
      </c>
      <c r="J19" s="19"/>
      <c r="K19" s="23" t="s">
        <v>69</v>
      </c>
      <c r="L19" s="23"/>
      <c r="M19" s="23"/>
    </row>
    <row r="20" spans="1:13" ht="99.75">
      <c r="A20" s="3" t="s">
        <v>51</v>
      </c>
      <c r="B20" s="3" t="s">
        <v>13</v>
      </c>
      <c r="C20" s="10" t="s">
        <v>45</v>
      </c>
      <c r="D20" s="34" t="s">
        <v>22</v>
      </c>
      <c r="E20" s="29" t="s">
        <v>66</v>
      </c>
      <c r="F20" s="3">
        <f>(8.5*3.5)*2</f>
        <v>59.5</v>
      </c>
      <c r="G20" s="11">
        <v>0</v>
      </c>
      <c r="H20" s="2">
        <f t="shared" si="0"/>
        <v>0</v>
      </c>
      <c r="I20" s="26" t="s">
        <v>67</v>
      </c>
      <c r="J20" s="19"/>
      <c r="K20" s="23" t="s">
        <v>69</v>
      </c>
      <c r="L20" s="23"/>
      <c r="M20" s="23"/>
    </row>
    <row r="21" spans="1:13" ht="99.75">
      <c r="A21" s="3" t="s">
        <v>52</v>
      </c>
      <c r="B21" s="3" t="s">
        <v>14</v>
      </c>
      <c r="C21" s="10" t="s">
        <v>46</v>
      </c>
      <c r="D21" s="34" t="s">
        <v>27</v>
      </c>
      <c r="E21" s="29" t="s">
        <v>66</v>
      </c>
      <c r="F21" s="3">
        <f>(5.4*3.5)*2</f>
        <v>37.800000000000004</v>
      </c>
      <c r="G21" s="11">
        <v>0</v>
      </c>
      <c r="H21" s="2">
        <f t="shared" si="0"/>
        <v>0</v>
      </c>
      <c r="I21" s="26" t="s">
        <v>67</v>
      </c>
      <c r="J21" s="19"/>
      <c r="K21" s="23" t="s">
        <v>69</v>
      </c>
      <c r="L21" s="23"/>
      <c r="M21" s="23"/>
    </row>
    <row r="22" spans="1:13" ht="99.75">
      <c r="A22" s="3" t="s">
        <v>53</v>
      </c>
      <c r="B22" s="3" t="s">
        <v>15</v>
      </c>
      <c r="C22" s="10" t="s">
        <v>47</v>
      </c>
      <c r="D22" s="34" t="s">
        <v>16</v>
      </c>
      <c r="E22" s="29" t="s">
        <v>66</v>
      </c>
      <c r="F22" s="3">
        <f>(8.4*3.5)*2</f>
        <v>58.800000000000004</v>
      </c>
      <c r="G22" s="11">
        <v>0</v>
      </c>
      <c r="H22" s="2">
        <f t="shared" si="0"/>
        <v>0</v>
      </c>
      <c r="I22" s="26" t="s">
        <v>67</v>
      </c>
      <c r="J22" s="19"/>
      <c r="K22" s="23" t="s">
        <v>69</v>
      </c>
      <c r="L22" s="23"/>
      <c r="M22" s="23"/>
    </row>
    <row r="23" spans="1:13" ht="85.5">
      <c r="A23" s="3" t="s">
        <v>54</v>
      </c>
      <c r="B23" s="3" t="s">
        <v>6</v>
      </c>
      <c r="C23" s="10" t="s">
        <v>83</v>
      </c>
      <c r="D23" s="34" t="s">
        <v>19</v>
      </c>
      <c r="E23" s="29" t="s">
        <v>71</v>
      </c>
      <c r="F23" s="3">
        <v>5.8</v>
      </c>
      <c r="G23" s="11">
        <v>0</v>
      </c>
      <c r="H23" s="2">
        <f t="shared" si="0"/>
        <v>0</v>
      </c>
      <c r="I23" s="27"/>
      <c r="J23" s="19"/>
      <c r="K23" s="23" t="s">
        <v>69</v>
      </c>
      <c r="L23" s="23"/>
      <c r="M23" s="23"/>
    </row>
    <row r="24" spans="1:13" ht="85.5">
      <c r="A24" s="3" t="s">
        <v>55</v>
      </c>
      <c r="B24" s="3" t="s">
        <v>7</v>
      </c>
      <c r="C24" s="10" t="s">
        <v>77</v>
      </c>
      <c r="D24" s="34" t="s">
        <v>19</v>
      </c>
      <c r="E24" s="29" t="s">
        <v>71</v>
      </c>
      <c r="F24" s="3">
        <v>3</v>
      </c>
      <c r="G24" s="11">
        <v>0</v>
      </c>
      <c r="H24" s="2">
        <f t="shared" si="0"/>
        <v>0</v>
      </c>
      <c r="I24" s="27"/>
      <c r="J24" s="19"/>
      <c r="K24" s="23" t="s">
        <v>69</v>
      </c>
      <c r="L24" s="23"/>
      <c r="M24" s="23"/>
    </row>
    <row r="25" spans="1:13" ht="85.5">
      <c r="A25" s="3" t="s">
        <v>56</v>
      </c>
      <c r="B25" s="3" t="s">
        <v>8</v>
      </c>
      <c r="C25" s="10" t="s">
        <v>78</v>
      </c>
      <c r="D25" s="34" t="s">
        <v>19</v>
      </c>
      <c r="E25" s="29" t="s">
        <v>71</v>
      </c>
      <c r="F25" s="3">
        <v>9.5</v>
      </c>
      <c r="G25" s="11">
        <v>0</v>
      </c>
      <c r="H25" s="2">
        <f>F25*G25</f>
        <v>0</v>
      </c>
      <c r="I25" s="27"/>
      <c r="J25" s="19"/>
      <c r="K25" s="23" t="s">
        <v>69</v>
      </c>
      <c r="L25" s="23"/>
      <c r="M25" s="23"/>
    </row>
    <row r="26" spans="1:13" ht="85.5">
      <c r="A26" s="3" t="s">
        <v>57</v>
      </c>
      <c r="B26" s="3" t="s">
        <v>12</v>
      </c>
      <c r="C26" s="10" t="s">
        <v>79</v>
      </c>
      <c r="D26" s="34" t="s">
        <v>19</v>
      </c>
      <c r="E26" s="29" t="s">
        <v>71</v>
      </c>
      <c r="F26" s="3">
        <v>7.7</v>
      </c>
      <c r="G26" s="11">
        <v>0</v>
      </c>
      <c r="H26" s="2">
        <f t="shared" si="0"/>
        <v>0</v>
      </c>
      <c r="I26" s="27"/>
      <c r="J26" s="19"/>
      <c r="K26" s="23" t="s">
        <v>69</v>
      </c>
      <c r="L26" s="23"/>
      <c r="M26" s="23"/>
    </row>
    <row r="27" spans="1:13" ht="85.5">
      <c r="A27" s="3" t="s">
        <v>58</v>
      </c>
      <c r="B27" s="3" t="s">
        <v>17</v>
      </c>
      <c r="C27" s="10" t="s">
        <v>80</v>
      </c>
      <c r="D27" s="34" t="s">
        <v>19</v>
      </c>
      <c r="E27" s="29" t="s">
        <v>71</v>
      </c>
      <c r="F27" s="3">
        <v>8.9</v>
      </c>
      <c r="G27" s="11">
        <v>0</v>
      </c>
      <c r="H27" s="2">
        <f t="shared" si="0"/>
        <v>0</v>
      </c>
      <c r="I27" s="27"/>
      <c r="J27" s="19"/>
      <c r="K27" s="23" t="s">
        <v>69</v>
      </c>
      <c r="L27" s="23"/>
      <c r="M27" s="23"/>
    </row>
    <row r="28" spans="1:13" ht="85.5">
      <c r="A28" s="3" t="s">
        <v>59</v>
      </c>
      <c r="B28" s="3" t="s">
        <v>11</v>
      </c>
      <c r="C28" s="10" t="s">
        <v>81</v>
      </c>
      <c r="D28" s="34" t="s">
        <v>19</v>
      </c>
      <c r="E28" s="29" t="s">
        <v>71</v>
      </c>
      <c r="F28" s="3">
        <v>3.5</v>
      </c>
      <c r="G28" s="11">
        <v>0</v>
      </c>
      <c r="H28" s="2">
        <f t="shared" si="0"/>
        <v>0</v>
      </c>
      <c r="I28" s="27"/>
      <c r="J28" s="19"/>
      <c r="K28" s="23" t="s">
        <v>69</v>
      </c>
      <c r="L28" s="23"/>
      <c r="M28" s="23"/>
    </row>
    <row r="29" spans="1:13" ht="85.5">
      <c r="A29" s="3" t="s">
        <v>60</v>
      </c>
      <c r="B29" s="3" t="s">
        <v>13</v>
      </c>
      <c r="C29" s="10" t="s">
        <v>82</v>
      </c>
      <c r="D29" s="34" t="s">
        <v>19</v>
      </c>
      <c r="E29" s="29" t="s">
        <v>71</v>
      </c>
      <c r="F29" s="3">
        <v>8.5</v>
      </c>
      <c r="G29" s="11">
        <v>0</v>
      </c>
      <c r="H29" s="2">
        <f>F29*G29</f>
        <v>0</v>
      </c>
      <c r="I29" s="27"/>
      <c r="J29" s="19"/>
      <c r="K29" s="23" t="s">
        <v>69</v>
      </c>
      <c r="L29" s="23"/>
      <c r="M29" s="23"/>
    </row>
    <row r="30" spans="1:13" ht="85.5">
      <c r="A30" s="3" t="s">
        <v>61</v>
      </c>
      <c r="B30" s="3" t="s">
        <v>14</v>
      </c>
      <c r="C30" s="10" t="s">
        <v>75</v>
      </c>
      <c r="D30" s="34" t="s">
        <v>19</v>
      </c>
      <c r="E30" s="29" t="s">
        <v>71</v>
      </c>
      <c r="F30" s="3">
        <v>5.4</v>
      </c>
      <c r="G30" s="11">
        <v>0</v>
      </c>
      <c r="H30" s="2">
        <f>F30*G30</f>
        <v>0</v>
      </c>
      <c r="I30" s="27"/>
      <c r="J30" s="19"/>
      <c r="K30" s="23" t="s">
        <v>69</v>
      </c>
      <c r="L30" s="23"/>
      <c r="M30" s="23"/>
    </row>
    <row r="31" spans="1:13" ht="85.5">
      <c r="A31" s="3" t="s">
        <v>62</v>
      </c>
      <c r="B31" s="3" t="s">
        <v>15</v>
      </c>
      <c r="C31" s="10" t="s">
        <v>76</v>
      </c>
      <c r="D31" s="34" t="s">
        <v>19</v>
      </c>
      <c r="E31" s="29" t="s">
        <v>71</v>
      </c>
      <c r="F31" s="3">
        <v>8.4</v>
      </c>
      <c r="G31" s="11">
        <v>0</v>
      </c>
      <c r="H31" s="2">
        <f t="shared" si="0"/>
        <v>0</v>
      </c>
      <c r="I31" s="27"/>
      <c r="J31" s="19"/>
      <c r="K31" s="23" t="s">
        <v>69</v>
      </c>
      <c r="L31" s="23"/>
      <c r="M31" s="23"/>
    </row>
    <row r="32" spans="1:13" ht="85.5">
      <c r="A32" s="3" t="s">
        <v>63</v>
      </c>
      <c r="B32" s="3" t="s">
        <v>9</v>
      </c>
      <c r="C32" s="10" t="s">
        <v>73</v>
      </c>
      <c r="D32" s="34" t="s">
        <v>19</v>
      </c>
      <c r="E32" s="29" t="s">
        <v>71</v>
      </c>
      <c r="F32" s="3">
        <v>2.7</v>
      </c>
      <c r="G32" s="11">
        <v>0</v>
      </c>
      <c r="H32" s="2">
        <f t="shared" si="0"/>
        <v>0</v>
      </c>
      <c r="I32" s="27"/>
      <c r="J32" s="19"/>
      <c r="K32" s="23" t="s">
        <v>69</v>
      </c>
      <c r="L32" s="23"/>
      <c r="M32" s="23"/>
    </row>
    <row r="33" spans="1:13" ht="85.5">
      <c r="A33" s="3" t="s">
        <v>64</v>
      </c>
      <c r="B33" s="3" t="s">
        <v>10</v>
      </c>
      <c r="C33" s="10" t="s">
        <v>74</v>
      </c>
      <c r="D33" s="34" t="s">
        <v>19</v>
      </c>
      <c r="E33" s="29" t="s">
        <v>71</v>
      </c>
      <c r="F33" s="3">
        <v>2.5</v>
      </c>
      <c r="G33" s="11">
        <v>0</v>
      </c>
      <c r="H33" s="2">
        <f t="shared" si="0"/>
        <v>0</v>
      </c>
      <c r="I33" s="27"/>
      <c r="J33" s="19"/>
      <c r="K33" s="23" t="s">
        <v>69</v>
      </c>
      <c r="L33" s="23"/>
      <c r="M33" s="23"/>
    </row>
    <row r="34" spans="1:13" ht="120" customHeight="1">
      <c r="A34" s="3" t="s">
        <v>65</v>
      </c>
      <c r="B34" s="12" t="s">
        <v>91</v>
      </c>
      <c r="C34" s="9" t="s">
        <v>90</v>
      </c>
      <c r="D34" s="35" t="s">
        <v>92</v>
      </c>
      <c r="E34" s="29"/>
      <c r="F34" s="3">
        <v>1</v>
      </c>
      <c r="G34" s="11">
        <v>0</v>
      </c>
      <c r="H34" s="2">
        <f t="shared" si="0"/>
        <v>0</v>
      </c>
      <c r="I34" s="27"/>
      <c r="J34" s="19"/>
      <c r="K34" s="23" t="s">
        <v>69</v>
      </c>
      <c r="L34" s="23"/>
      <c r="M34" s="23"/>
    </row>
    <row r="35" spans="2:8" ht="15.75">
      <c r="B35" s="30"/>
      <c r="C35" s="30" t="s">
        <v>37</v>
      </c>
      <c r="D35" s="30"/>
      <c r="E35" s="31"/>
      <c r="F35" s="30"/>
      <c r="G35" s="32"/>
      <c r="H35" s="33">
        <f>SUBTOTAL(9,H11:H34)</f>
        <v>0</v>
      </c>
    </row>
    <row r="37" spans="1:8" ht="21" customHeight="1">
      <c r="A37" s="46" t="s">
        <v>93</v>
      </c>
      <c r="B37" s="46"/>
      <c r="C37" s="47"/>
      <c r="D37" s="47"/>
      <c r="E37" s="48"/>
      <c r="H37" s="13"/>
    </row>
    <row r="38" spans="1:5" ht="14.25">
      <c r="A38" s="46"/>
      <c r="B38" s="46"/>
      <c r="C38" s="47"/>
      <c r="D38" s="47"/>
      <c r="E38" s="48"/>
    </row>
    <row r="39" spans="1:5" ht="14.25">
      <c r="A39" s="46" t="s">
        <v>98</v>
      </c>
      <c r="B39" s="46"/>
      <c r="C39" s="47"/>
      <c r="D39" s="47"/>
      <c r="E39" s="48"/>
    </row>
    <row r="40" spans="1:5" ht="14.25">
      <c r="A40" s="46"/>
      <c r="B40" s="46"/>
      <c r="C40" s="47"/>
      <c r="D40" s="47"/>
      <c r="E40" s="48"/>
    </row>
    <row r="41" spans="1:5" ht="14.25">
      <c r="A41" s="46" t="s">
        <v>94</v>
      </c>
      <c r="B41" s="46"/>
      <c r="C41" s="47"/>
      <c r="D41" s="47"/>
      <c r="E41" s="48"/>
    </row>
  </sheetData>
  <autoFilter ref="B10:L36"/>
  <hyperlinks>
    <hyperlink ref="I17" r:id="rId1" display="https://delius.de/de/produkte/objektstoffe/lara"/>
    <hyperlink ref="I18:I20" r:id="rId2" display="https://delius.de/de/produkte/objektstoffe/lara"/>
    <hyperlink ref="I12:I14" r:id="rId3" display="https://delius.de/de/produkte/objektstoffe/lara"/>
    <hyperlink ref="I15:I16" r:id="rId4" display="https://delius.de/de/produkte/objektstoffe/lara"/>
    <hyperlink ref="I21" r:id="rId5" display="https://delius.de/de/produkte/objektstoffe/lara"/>
    <hyperlink ref="I22" r:id="rId6" display="https://delius.de/de/produkte/objektstoffe/lara"/>
  </hyperlinks>
  <printOptions/>
  <pageMargins left="0.7" right="0.7" top="0.787401575" bottom="0.787401575" header="0.3" footer="0.3"/>
  <pageSetup fitToHeight="0" fitToWidth="1" horizontalDpi="600" verticalDpi="600" orientation="landscape" paperSize="9" scale="62" r:id="rId8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Uhlířová Eva</dc:creator>
  <cp:keywords/>
  <dc:description/>
  <cp:lastModifiedBy>Uhlířová Eva</cp:lastModifiedBy>
  <cp:lastPrinted>2022-05-25T12:49:01Z</cp:lastPrinted>
  <dcterms:created xsi:type="dcterms:W3CDTF">2022-05-16T10:05:32Z</dcterms:created>
  <dcterms:modified xsi:type="dcterms:W3CDTF">2022-05-26T11:04:26Z</dcterms:modified>
  <cp:category/>
  <cp:version/>
  <cp:contentType/>
  <cp:contentStatus/>
</cp:coreProperties>
</file>