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90" yWindow="375" windowWidth="19635" windowHeight="14040" tabRatio="864"/>
  </bookViews>
  <sheets>
    <sheet name="Komponenty" sheetId="19" r:id="rId1"/>
    <sheet name="SpecZam procedury" sheetId="23" r:id="rId2"/>
  </sheets>
  <calcPr calcId="125725"/>
</workbook>
</file>

<file path=xl/calcChain.xml><?xml version="1.0" encoding="utf-8"?>
<calcChain xmlns="http://schemas.openxmlformats.org/spreadsheetml/2006/main">
  <c r="E54" i="19"/>
  <c r="C25"/>
  <c r="E25" s="1"/>
  <c r="E24"/>
  <c r="C15"/>
  <c r="E15" s="1"/>
  <c r="C14"/>
  <c r="C13"/>
  <c r="C12"/>
  <c r="E12" s="1"/>
  <c r="E11"/>
  <c r="C8"/>
  <c r="C7"/>
  <c r="E7" s="1"/>
  <c r="C6"/>
  <c r="E6" s="1"/>
  <c r="C5"/>
  <c r="E5" s="1"/>
  <c r="C9" i="23"/>
  <c r="E9" s="1"/>
  <c r="E13" i="19"/>
  <c r="C4" i="23"/>
  <c r="C18" s="1"/>
  <c r="E18" s="1"/>
  <c r="C29"/>
  <c r="E29" s="1"/>
  <c r="C24"/>
  <c r="C17"/>
  <c r="E17"/>
  <c r="E16"/>
  <c r="E13"/>
  <c r="E12"/>
  <c r="E11"/>
  <c r="E24"/>
  <c r="C22" i="19"/>
  <c r="E22" s="1"/>
  <c r="C21"/>
  <c r="E21" s="1"/>
  <c r="C20"/>
  <c r="E20" s="1"/>
  <c r="C19"/>
  <c r="E18"/>
  <c r="E8"/>
  <c r="E4"/>
  <c r="E39"/>
  <c r="E38"/>
  <c r="E37"/>
  <c r="E36"/>
  <c r="C53"/>
  <c r="E53" s="1"/>
  <c r="E50"/>
  <c r="E49"/>
  <c r="E33"/>
  <c r="E48"/>
  <c r="E44"/>
  <c r="E43"/>
  <c r="E42"/>
  <c r="E32"/>
  <c r="E31"/>
  <c r="E30"/>
  <c r="E29"/>
  <c r="E4" i="23"/>
  <c r="C5"/>
  <c r="C26"/>
  <c r="C10"/>
  <c r="C6"/>
  <c r="E6" s="1"/>
  <c r="E25"/>
  <c r="E5"/>
  <c r="E26"/>
  <c r="E47" i="19"/>
  <c r="E10" i="23"/>
  <c r="E31" l="1"/>
  <c r="E34" s="1"/>
  <c r="C21"/>
  <c r="E21" s="1"/>
  <c r="E19" i="19"/>
  <c r="E14"/>
</calcChain>
</file>

<file path=xl/sharedStrings.xml><?xml version="1.0" encoding="utf-8"?>
<sst xmlns="http://schemas.openxmlformats.org/spreadsheetml/2006/main" count="130" uniqueCount="81">
  <si>
    <t>ks</t>
  </si>
  <si>
    <t>položka</t>
  </si>
  <si>
    <t>cena/ks</t>
  </si>
  <si>
    <t>celkem</t>
  </si>
  <si>
    <t>vyk</t>
  </si>
  <si>
    <t>CELKEM bez DPH</t>
  </si>
  <si>
    <t>CELKEM včetně DPH</t>
  </si>
  <si>
    <t>980.002.07</t>
  </si>
  <si>
    <t>Napáječ 220st/12Vss 3A - pulsní zdroj</t>
  </si>
  <si>
    <t>mat</t>
  </si>
  <si>
    <t>základní cena</t>
  </si>
  <si>
    <t>SW8P</t>
  </si>
  <si>
    <t>Switch lokální sítě, 8 portů, Kat. 5e, UTP, 10/100 Mb/s, vč. nap., 19" montážní rám</t>
  </si>
  <si>
    <t>983.010.20</t>
  </si>
  <si>
    <t>EtherLite komunikační interface Ethernet/RS232,RS485</t>
  </si>
  <si>
    <t>rozvaděčová skříň + vnitřní elektrovýzbroj rozvaděče</t>
  </si>
  <si>
    <t>SW vybavení</t>
  </si>
  <si>
    <t>VapsEng</t>
  </si>
  <si>
    <t>VapsEng , SQL databáze odbavovacího systému</t>
  </si>
  <si>
    <t>VapB</t>
  </si>
  <si>
    <t>PoKLENG - modul pokladna</t>
  </si>
  <si>
    <t>VapsEngT</t>
  </si>
  <si>
    <t>instalace</t>
  </si>
  <si>
    <t>příprava a instalace zařízení</t>
  </si>
  <si>
    <t>instalace SW, základní nastavení, úvodní školení 12 hod</t>
  </si>
  <si>
    <t>režijní položky</t>
  </si>
  <si>
    <t>vrn</t>
  </si>
  <si>
    <t>doprava (*)</t>
  </si>
  <si>
    <t>Řídící rozvaděč systému</t>
  </si>
  <si>
    <t>INSTALAČNÍ PRÁCE</t>
  </si>
  <si>
    <t>Řídící centrála</t>
  </si>
  <si>
    <t>Systém</t>
  </si>
  <si>
    <t>dokumentace skutečného provedení</t>
  </si>
  <si>
    <t>revize</t>
  </si>
  <si>
    <t>Kabeláž+ inst. Materiál</t>
  </si>
  <si>
    <t>500.502.10</t>
  </si>
  <si>
    <t>Integrovaný kabel LAM FLEXO TWIN [2x1,0+2x[2x2x0,22]]</t>
  </si>
  <si>
    <t>500.502.00</t>
  </si>
  <si>
    <t>BELDEN kabel #9502, 2 x 2 0,4Cu kroucený pár / metr</t>
  </si>
  <si>
    <t>150.200.09</t>
  </si>
  <si>
    <t>BELDEN cat 5 UTP  lanko</t>
  </si>
  <si>
    <t>drobný instalační materiál</t>
  </si>
  <si>
    <t>SERVER  systému</t>
  </si>
  <si>
    <t>14_4667 Lázně Třeboň - Berta WELLNESS
odbavovací systém - pokladna + turniket</t>
  </si>
  <si>
    <t>914.001.80</t>
  </si>
  <si>
    <t>914MAX Rf miniterminál bez krytí a antény</t>
  </si>
  <si>
    <t>MF07-IV</t>
  </si>
  <si>
    <t>Mifare RFID interface 4m příp. kab.</t>
  </si>
  <si>
    <t>150.200.55</t>
  </si>
  <si>
    <t>Montážní rámeček pro MF7-xx plast (povr.mont)</t>
  </si>
  <si>
    <t>150.200.12</t>
  </si>
  <si>
    <t>el.mg. Zámek BeFo inverzní nízkoodběrový 12V= 31211</t>
  </si>
  <si>
    <t>150.200.30</t>
  </si>
  <si>
    <t>kování BeFo PROFI</t>
  </si>
  <si>
    <t>Rozšíření o řízení turniketů a příst. Bodů</t>
  </si>
  <si>
    <t>box</t>
  </si>
  <si>
    <t>elektrozámek šatní skříňky</t>
  </si>
  <si>
    <t>signalizace otevření skříňky</t>
  </si>
  <si>
    <t>držák zámku (závislé na provedení skříňky)</t>
  </si>
  <si>
    <t>980.002.26</t>
  </si>
  <si>
    <t>rozvodný box</t>
  </si>
  <si>
    <t>150.200.10</t>
  </si>
  <si>
    <t>propojovací kabel 2x1Cu napájení terminálů, zámků</t>
  </si>
  <si>
    <t>kabel SYKFY 4 x 0,5Cu / metr</t>
  </si>
  <si>
    <t>SW na řídící PC</t>
  </si>
  <si>
    <t>SW pro řídící PC (lic na skříňku) - základ bez úprav</t>
  </si>
  <si>
    <t>pokládka liniových kabeláží (nutná předpříprava pro vedení)</t>
  </si>
  <si>
    <t>instalace zámků šatních skříněk On-line</t>
  </si>
  <si>
    <t>v.r.n.</t>
  </si>
  <si>
    <t>řídící elektornika šaten</t>
  </si>
  <si>
    <t>Napáječ 220st/12Vss 7A + 2A - zálohovaný pulsní zdroj</t>
  </si>
  <si>
    <t>14_4667 Lázně Třeboň - Berta WELLNESS
obsluha skříněk v procedurách</t>
  </si>
  <si>
    <t>Cena jedné skříňky komplet</t>
  </si>
  <si>
    <t>RFID interface, Mifare 14443A standard</t>
  </si>
  <si>
    <t>UR220</t>
  </si>
  <si>
    <t>Instalace uzlových jednotek</t>
  </si>
  <si>
    <t>HW osazení skříněk Semi On-line</t>
  </si>
  <si>
    <t>vstup do slatinných koupelí</t>
  </si>
  <si>
    <t>vstup ze slatinných koupelí</t>
  </si>
  <si>
    <t>Ostatní vstupy k procedurám apod.</t>
  </si>
  <si>
    <t>Napáječ 220st/12Vss 7A + 2A - zál. pulsní zdroj</t>
  </si>
</sst>
</file>

<file path=xl/styles.xml><?xml version="1.0" encoding="utf-8"?>
<styleSheet xmlns="http://schemas.openxmlformats.org/spreadsheetml/2006/main">
  <numFmts count="8">
    <numFmt numFmtId="164" formatCode="_-&quot;Ł&quot;* #,##0_-;\-&quot;Ł&quot;* #,##0_-;_-&quot;Ł&quot;* &quot;-&quot;_-;_-@_-"/>
    <numFmt numFmtId="165" formatCode="_-* #,##0_-;\-* #,##0_-;_-* &quot;-&quot;_-;_-@_-"/>
    <numFmt numFmtId="166" formatCode="_-&quot;Ł&quot;* #,##0.00_-;\-&quot;Ł&quot;* #,##0.00_-;_-&quot;Ł&quot;* &quot;-&quot;??_-;_-@_-"/>
    <numFmt numFmtId="167" formatCode="_-* #,##0.00_-;\-* #,##0.00_-;_-* &quot;-&quot;??_-;_-@_-"/>
    <numFmt numFmtId="168" formatCode="_-* #,##0\ &quot;zł&quot;_-;\-* #,##0\ &quot;zł&quot;_-;_-* &quot;-&quot;\ &quot;zł&quot;_-;_-@_-"/>
    <numFmt numFmtId="169" formatCode="_-* #,##0\ _z_ł_-;\-* #,##0\ _z_ł_-;_-* &quot;-&quot;\ _z_ł_-;_-@_-"/>
    <numFmt numFmtId="170" formatCode="_-* #,##0.00\ &quot;zł&quot;_-;\-* #,##0.00\ &quot;zł&quot;_-;_-* &quot;-&quot;??\ &quot;zł&quot;_-;_-@_-"/>
    <numFmt numFmtId="171" formatCode="_-* #,##0.00\ _z_ł_-;\-* #,##0.00\ _z_ł_-;_-* &quot;-&quot;??\ _z_ł_-;_-@_-"/>
  </numFmts>
  <fonts count="26">
    <font>
      <sz val="10"/>
      <name val="Arial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</font>
    <font>
      <b/>
      <sz val="8"/>
      <name val="Arial CE"/>
      <charset val="238"/>
    </font>
    <font>
      <sz val="10"/>
      <name val="Helv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color indexed="10"/>
      <name val="Arial"/>
      <family val="2"/>
    </font>
    <font>
      <b/>
      <sz val="8"/>
      <color indexed="10"/>
      <name val="Arial CE"/>
      <family val="2"/>
      <charset val="238"/>
    </font>
    <font>
      <sz val="10"/>
      <name val="Century Gothic CE"/>
      <charset val="238"/>
    </font>
    <font>
      <sz val="10"/>
      <name val="Helv"/>
      <charset val="238"/>
    </font>
    <font>
      <i/>
      <sz val="10"/>
      <name val="News Serif EE"/>
      <charset val="238"/>
    </font>
    <font>
      <sz val="10"/>
      <name val="Sans EE"/>
      <charset val="238"/>
    </font>
    <font>
      <sz val="10"/>
      <name val="Arial CE"/>
    </font>
    <font>
      <u/>
      <sz val="11"/>
      <color indexed="12"/>
      <name val="Calibri"/>
      <family val="2"/>
      <charset val="238"/>
    </font>
    <font>
      <i/>
      <u/>
      <sz val="8"/>
      <name val="Arial CE"/>
      <charset val="238"/>
    </font>
    <font>
      <b/>
      <sz val="10"/>
      <name val="Arial CE"/>
      <family val="2"/>
      <charset val="238"/>
    </font>
    <font>
      <b/>
      <i/>
      <u/>
      <sz val="8"/>
      <name val="Arial CE"/>
      <charset val="238"/>
    </font>
    <font>
      <i/>
      <u/>
      <sz val="8"/>
      <name val="Arial CE"/>
      <family val="2"/>
      <charset val="238"/>
    </font>
    <font>
      <i/>
      <sz val="8"/>
      <name val="Arial"/>
      <family val="2"/>
    </font>
    <font>
      <i/>
      <sz val="8"/>
      <name val="Arial CE"/>
      <family val="2"/>
      <charset val="238"/>
    </font>
    <font>
      <b/>
      <i/>
      <u/>
      <sz val="8"/>
      <color rgb="FFFF0000"/>
      <name val="Arial CE"/>
      <charset val="238"/>
    </font>
    <font>
      <sz val="8"/>
      <color rgb="FFFF000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22">
    <xf numFmtId="0" fontId="0" fillId="0" borderId="0"/>
    <xf numFmtId="0" fontId="13" fillId="0" borderId="0"/>
    <xf numFmtId="0" fontId="7" fillId="0" borderId="0"/>
    <xf numFmtId="169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2" fillId="0" borderId="0"/>
    <xf numFmtId="0" fontId="14" fillId="0" borderId="0">
      <alignment horizontal="left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15" fillId="0" borderId="0" applyNumberFormat="0"/>
    <xf numFmtId="0" fontId="4" fillId="0" borderId="0"/>
    <xf numFmtId="0" fontId="1" fillId="0" borderId="0"/>
    <xf numFmtId="3" fontId="12" fillId="0" borderId="0" applyProtection="0"/>
    <xf numFmtId="3" fontId="12" fillId="0" borderId="0" applyProtection="0"/>
    <xf numFmtId="0" fontId="16" fillId="0" borderId="0"/>
    <xf numFmtId="0" fontId="7" fillId="0" borderId="0"/>
    <xf numFmtId="0" fontId="13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</cellStyleXfs>
  <cellXfs count="98">
    <xf numFmtId="0" fontId="0" fillId="0" borderId="0" xfId="0"/>
    <xf numFmtId="1" fontId="8" fillId="0" borderId="0" xfId="0" applyNumberFormat="1" applyFont="1" applyFill="1" applyBorder="1" applyAlignment="1">
      <alignment horizontal="center"/>
    </xf>
    <xf numFmtId="0" fontId="5" fillId="0" borderId="1" xfId="0" applyFont="1" applyFill="1" applyBorder="1"/>
    <xf numFmtId="0" fontId="8" fillId="0" borderId="0" xfId="0" applyFont="1" applyFill="1" applyBorder="1" applyAlignment="1">
      <alignment horizontal="center"/>
    </xf>
    <xf numFmtId="1" fontId="8" fillId="0" borderId="2" xfId="0" applyNumberFormat="1" applyFont="1" applyFill="1" applyBorder="1" applyAlignment="1">
      <alignment horizontal="center"/>
    </xf>
    <xf numFmtId="0" fontId="8" fillId="0" borderId="1" xfId="0" applyFont="1" applyBorder="1" applyAlignment="1">
      <alignment wrapText="1"/>
    </xf>
    <xf numFmtId="1" fontId="8" fillId="0" borderId="0" xfId="0" applyNumberFormat="1" applyFont="1" applyBorder="1" applyAlignment="1">
      <alignment horizontal="center"/>
    </xf>
    <xf numFmtId="1" fontId="8" fillId="0" borderId="2" xfId="0" applyNumberFormat="1" applyFont="1" applyBorder="1" applyAlignment="1">
      <alignment horizontal="center"/>
    </xf>
    <xf numFmtId="1" fontId="8" fillId="0" borderId="0" xfId="0" applyNumberFormat="1" applyFont="1" applyAlignment="1">
      <alignment horizontal="center"/>
    </xf>
    <xf numFmtId="0" fontId="8" fillId="0" borderId="1" xfId="0" applyFont="1" applyFill="1" applyBorder="1" applyAlignment="1">
      <alignment wrapText="1"/>
    </xf>
    <xf numFmtId="1" fontId="8" fillId="0" borderId="0" xfId="0" applyNumberFormat="1" applyFont="1" applyFill="1" applyBorder="1" applyAlignment="1">
      <alignment horizontal="center" vertical="top"/>
    </xf>
    <xf numFmtId="1" fontId="8" fillId="0" borderId="2" xfId="0" applyNumberFormat="1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/>
    </xf>
    <xf numFmtId="0" fontId="19" fillId="0" borderId="3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/>
    </xf>
    <xf numFmtId="1" fontId="9" fillId="0" borderId="6" xfId="0" applyNumberFormat="1" applyFont="1" applyFill="1" applyBorder="1" applyAlignment="1">
      <alignment horizontal="center" vertical="center"/>
    </xf>
    <xf numFmtId="1" fontId="9" fillId="0" borderId="7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24" fillId="0" borderId="1" xfId="0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1" fontId="8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0" fillId="0" borderId="1" xfId="0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horizontal="center"/>
    </xf>
    <xf numFmtId="0" fontId="8" fillId="0" borderId="1" xfId="0" applyNumberFormat="1" applyFont="1" applyBorder="1" applyAlignment="1">
      <alignment wrapText="1"/>
    </xf>
    <xf numFmtId="0" fontId="8" fillId="0" borderId="0" xfId="0" applyNumberFormat="1" applyFont="1" applyFill="1" applyBorder="1" applyAlignment="1">
      <alignment horizontal="center"/>
    </xf>
    <xf numFmtId="0" fontId="8" fillId="0" borderId="0" xfId="0" applyNumberFormat="1" applyFont="1" applyBorder="1" applyAlignment="1">
      <alignment horizontal="center"/>
    </xf>
    <xf numFmtId="0" fontId="8" fillId="0" borderId="2" xfId="0" applyNumberFormat="1" applyFont="1" applyBorder="1" applyAlignment="1">
      <alignment horizontal="center"/>
    </xf>
    <xf numFmtId="0" fontId="3" fillId="0" borderId="0" xfId="0" applyNumberFormat="1" applyFont="1"/>
    <xf numFmtId="0" fontId="3" fillId="0" borderId="1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Alignment="1">
      <alignment horizontal="center" vertical="center"/>
    </xf>
    <xf numFmtId="0" fontId="10" fillId="0" borderId="8" xfId="0" applyFont="1" applyFill="1" applyBorder="1" applyAlignment="1">
      <alignment horizontal="center" vertical="center"/>
    </xf>
    <xf numFmtId="0" fontId="11" fillId="0" borderId="8" xfId="0" applyFont="1" applyBorder="1" applyAlignment="1">
      <alignment horizontal="left" vertical="center" wrapText="1"/>
    </xf>
    <xf numFmtId="0" fontId="11" fillId="0" borderId="9" xfId="0" applyFont="1" applyFill="1" applyBorder="1" applyAlignment="1">
      <alignment horizontal="center" vertical="center"/>
    </xf>
    <xf numFmtId="1" fontId="11" fillId="0" borderId="9" xfId="0" applyNumberFormat="1" applyFont="1" applyFill="1" applyBorder="1" applyAlignment="1">
      <alignment horizontal="center" vertical="center"/>
    </xf>
    <xf numFmtId="1" fontId="11" fillId="0" borderId="10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/>
    </xf>
    <xf numFmtId="0" fontId="21" fillId="0" borderId="1" xfId="0" applyNumberFormat="1" applyFont="1" applyBorder="1" applyAlignment="1">
      <alignment wrapText="1"/>
    </xf>
    <xf numFmtId="0" fontId="0" fillId="0" borderId="0" xfId="0" applyNumberFormat="1"/>
    <xf numFmtId="0" fontId="22" fillId="0" borderId="1" xfId="0" applyFont="1" applyFill="1" applyBorder="1" applyAlignment="1">
      <alignment vertical="top"/>
    </xf>
    <xf numFmtId="0" fontId="18" fillId="0" borderId="1" xfId="0" applyFont="1" applyFill="1" applyBorder="1" applyAlignment="1">
      <alignment vertical="top" wrapText="1"/>
    </xf>
    <xf numFmtId="0" fontId="23" fillId="0" borderId="0" xfId="0" applyFont="1" applyFill="1" applyBorder="1" applyAlignment="1">
      <alignment horizontal="center" vertical="top"/>
    </xf>
    <xf numFmtId="1" fontId="23" fillId="0" borderId="0" xfId="0" applyNumberFormat="1" applyFont="1" applyFill="1" applyBorder="1" applyAlignment="1">
      <alignment horizontal="center" vertical="top"/>
    </xf>
    <xf numFmtId="1" fontId="23" fillId="0" borderId="2" xfId="0" applyNumberFormat="1" applyFont="1" applyFill="1" applyBorder="1" applyAlignment="1">
      <alignment horizontal="center" vertical="top"/>
    </xf>
    <xf numFmtId="0" fontId="0" fillId="0" borderId="0" xfId="0" applyFill="1"/>
    <xf numFmtId="0" fontId="8" fillId="0" borderId="1" xfId="0" applyFont="1" applyFill="1" applyBorder="1" applyAlignment="1"/>
    <xf numFmtId="0" fontId="8" fillId="0" borderId="1" xfId="0" applyFont="1" applyFill="1" applyBorder="1"/>
    <xf numFmtId="0" fontId="5" fillId="0" borderId="3" xfId="0" applyFont="1" applyFill="1" applyBorder="1"/>
    <xf numFmtId="0" fontId="9" fillId="0" borderId="3" xfId="0" applyFont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1" fontId="9" fillId="0" borderId="4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wrapText="1"/>
    </xf>
    <xf numFmtId="0" fontId="5" fillId="0" borderId="5" xfId="0" applyFont="1" applyFill="1" applyBorder="1"/>
    <xf numFmtId="0" fontId="9" fillId="0" borderId="5" xfId="0" applyFont="1" applyBorder="1" applyAlignment="1">
      <alignment horizontal="center" wrapText="1"/>
    </xf>
    <xf numFmtId="0" fontId="9" fillId="0" borderId="6" xfId="0" applyFont="1" applyFill="1" applyBorder="1" applyAlignment="1">
      <alignment horizontal="center"/>
    </xf>
    <xf numFmtId="1" fontId="9" fillId="0" borderId="6" xfId="0" applyNumberFormat="1" applyFont="1" applyBorder="1" applyAlignment="1">
      <alignment horizontal="center"/>
    </xf>
    <xf numFmtId="1" fontId="9" fillId="0" borderId="7" xfId="0" applyNumberFormat="1" applyFont="1" applyBorder="1" applyAlignment="1">
      <alignment horizontal="center"/>
    </xf>
    <xf numFmtId="0" fontId="20" fillId="0" borderId="1" xfId="0" applyFont="1" applyBorder="1" applyAlignment="1">
      <alignment wrapText="1"/>
    </xf>
    <xf numFmtId="0" fontId="21" fillId="0" borderId="1" xfId="0" applyFont="1" applyBorder="1" applyAlignment="1">
      <alignment wrapText="1"/>
    </xf>
    <xf numFmtId="0" fontId="3" fillId="0" borderId="1" xfId="0" applyNumberFormat="1" applyFont="1" applyFill="1" applyBorder="1" applyAlignment="1">
      <alignment vertical="top"/>
    </xf>
    <xf numFmtId="0" fontId="3" fillId="0" borderId="1" xfId="0" applyFont="1" applyBorder="1" applyAlignment="1">
      <alignment wrapText="1"/>
    </xf>
    <xf numFmtId="0" fontId="10" fillId="0" borderId="8" xfId="0" applyFont="1" applyFill="1" applyBorder="1"/>
    <xf numFmtId="0" fontId="11" fillId="0" borderId="8" xfId="0" applyFont="1" applyBorder="1" applyAlignment="1">
      <alignment wrapText="1"/>
    </xf>
    <xf numFmtId="0" fontId="11" fillId="0" borderId="9" xfId="0" applyFont="1" applyFill="1" applyBorder="1" applyAlignment="1">
      <alignment horizontal="center"/>
    </xf>
    <xf numFmtId="1" fontId="11" fillId="0" borderId="9" xfId="0" applyNumberFormat="1" applyFont="1" applyBorder="1" applyAlignment="1">
      <alignment horizontal="center"/>
    </xf>
    <xf numFmtId="1" fontId="11" fillId="0" borderId="10" xfId="0" applyNumberFormat="1" applyFont="1" applyBorder="1" applyAlignment="1">
      <alignment horizontal="center"/>
    </xf>
    <xf numFmtId="0" fontId="5" fillId="0" borderId="12" xfId="0" applyFont="1" applyFill="1" applyBorder="1"/>
    <xf numFmtId="0" fontId="6" fillId="0" borderId="13" xfId="0" applyFont="1" applyBorder="1" applyAlignment="1">
      <alignment wrapText="1"/>
    </xf>
    <xf numFmtId="0" fontId="6" fillId="0" borderId="13" xfId="0" applyFont="1" applyFill="1" applyBorder="1" applyAlignment="1">
      <alignment horizontal="center"/>
    </xf>
    <xf numFmtId="1" fontId="6" fillId="0" borderId="13" xfId="0" applyNumberFormat="1" applyFont="1" applyBorder="1" applyAlignment="1">
      <alignment horizontal="center"/>
    </xf>
    <xf numFmtId="1" fontId="6" fillId="0" borderId="14" xfId="0" applyNumberFormat="1" applyFont="1" applyBorder="1" applyAlignment="1">
      <alignment horizontal="center"/>
    </xf>
    <xf numFmtId="0" fontId="5" fillId="0" borderId="0" xfId="0" applyFont="1" applyFill="1"/>
    <xf numFmtId="0" fontId="8" fillId="0" borderId="0" xfId="0" applyFont="1" applyAlignment="1">
      <alignment wrapText="1"/>
    </xf>
    <xf numFmtId="0" fontId="8" fillId="0" borderId="0" xfId="0" applyFont="1" applyFill="1" applyAlignment="1">
      <alignment horizontal="center"/>
    </xf>
    <xf numFmtId="0" fontId="25" fillId="2" borderId="0" xfId="0" applyFont="1" applyFill="1" applyAlignment="1">
      <alignment wrapText="1"/>
    </xf>
    <xf numFmtId="0" fontId="25" fillId="2" borderId="0" xfId="0" applyFont="1" applyFill="1" applyAlignment="1">
      <alignment horizontal="center"/>
    </xf>
    <xf numFmtId="1" fontId="25" fillId="2" borderId="0" xfId="0" applyNumberFormat="1" applyFont="1" applyFill="1" applyAlignment="1">
      <alignment horizontal="center"/>
    </xf>
    <xf numFmtId="0" fontId="8" fillId="0" borderId="1" xfId="0" applyNumberFormat="1" applyFont="1" applyFill="1" applyBorder="1" applyAlignment="1">
      <alignment wrapText="1"/>
    </xf>
    <xf numFmtId="0" fontId="4" fillId="0" borderId="0" xfId="0" applyNumberFormat="1" applyFont="1"/>
    <xf numFmtId="1" fontId="9" fillId="0" borderId="4" xfId="0" applyNumberFormat="1" applyFont="1" applyFill="1" applyBorder="1" applyAlignment="1">
      <alignment horizontal="center" vertical="center" wrapText="1"/>
    </xf>
    <xf numFmtId="1" fontId="9" fillId="0" borderId="11" xfId="0" applyNumberFormat="1" applyFont="1" applyFill="1" applyBorder="1" applyAlignment="1">
      <alignment horizontal="center" vertical="center" wrapText="1"/>
    </xf>
  </cellXfs>
  <cellStyles count="22">
    <cellStyle name="_PERSONAL" xfId="1"/>
    <cellStyle name="_PERSONAL_1" xfId="2"/>
    <cellStyle name="Comma [0]_laroux" xfId="3"/>
    <cellStyle name="Comma_laroux" xfId="4"/>
    <cellStyle name="Currency [0]_laroux" xfId="5"/>
    <cellStyle name="Currency_laroux" xfId="6"/>
    <cellStyle name="Dziesiętny [0]_laroux" xfId="7"/>
    <cellStyle name="Dziesiętny_laroux" xfId="8"/>
    <cellStyle name="Excel Built-in Normal" xfId="9"/>
    <cellStyle name="hlavicka" xfId="10"/>
    <cellStyle name="Hypertextový odkaz 2" xfId="11"/>
    <cellStyle name="muj" xfId="12"/>
    <cellStyle name="Normal_laroux" xfId="13"/>
    <cellStyle name="normální" xfId="0" builtinId="0"/>
    <cellStyle name="normální 2" xfId="14"/>
    <cellStyle name="Normální 3" xfId="15"/>
    <cellStyle name="Normální 4" xfId="16"/>
    <cellStyle name="Normalny_laroux" xfId="17"/>
    <cellStyle name="Styl 1" xfId="18"/>
    <cellStyle name="Styl 1 2" xfId="19"/>
    <cellStyle name="Walutowy [0]_laroux" xfId="20"/>
    <cellStyle name="Walutowy_laroux" xfId="2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E55"/>
  <sheetViews>
    <sheetView tabSelected="1" topLeftCell="A13" workbookViewId="0">
      <selection activeCell="G52" sqref="G52"/>
    </sheetView>
  </sheetViews>
  <sheetFormatPr defaultRowHeight="12.75"/>
  <cols>
    <col min="1" max="1" width="8.7109375" style="46" customWidth="1"/>
    <col min="2" max="2" width="40.28515625" style="47" customWidth="1"/>
    <col min="3" max="3" width="4.7109375" style="48" customWidth="1"/>
    <col min="4" max="5" width="6.7109375" style="40" customWidth="1"/>
  </cols>
  <sheetData>
    <row r="1" spans="1:5" ht="26.25" customHeight="1" thickTop="1">
      <c r="A1" s="15"/>
      <c r="B1" s="16" t="s">
        <v>43</v>
      </c>
      <c r="C1" s="17"/>
      <c r="D1" s="96" t="s">
        <v>10</v>
      </c>
      <c r="E1" s="97"/>
    </row>
    <row r="2" spans="1:5">
      <c r="A2" s="18"/>
      <c r="B2" s="19" t="s">
        <v>1</v>
      </c>
      <c r="C2" s="20" t="s">
        <v>0</v>
      </c>
      <c r="D2" s="21" t="s">
        <v>2</v>
      </c>
      <c r="E2" s="22" t="s">
        <v>3</v>
      </c>
    </row>
    <row r="3" spans="1:5" s="61" customFormat="1">
      <c r="A3" s="56"/>
      <c r="B3" s="57" t="s">
        <v>77</v>
      </c>
      <c r="C3" s="58"/>
      <c r="D3" s="59"/>
      <c r="E3" s="60"/>
    </row>
    <row r="4" spans="1:5" s="61" customFormat="1">
      <c r="A4" s="62" t="s">
        <v>44</v>
      </c>
      <c r="B4" s="9" t="s">
        <v>45</v>
      </c>
      <c r="C4" s="3">
        <v>16</v>
      </c>
      <c r="D4" s="1"/>
      <c r="E4" s="4">
        <f>C4*D4</f>
        <v>0</v>
      </c>
    </row>
    <row r="5" spans="1:5" s="61" customFormat="1">
      <c r="A5" s="63" t="s">
        <v>46</v>
      </c>
      <c r="B5" s="9" t="s">
        <v>47</v>
      </c>
      <c r="C5" s="3">
        <f>C4</f>
        <v>16</v>
      </c>
      <c r="D5" s="1"/>
      <c r="E5" s="4">
        <f>C5*D5</f>
        <v>0</v>
      </c>
    </row>
    <row r="6" spans="1:5" s="61" customFormat="1">
      <c r="A6" s="63" t="s">
        <v>48</v>
      </c>
      <c r="B6" s="9" t="s">
        <v>49</v>
      </c>
      <c r="C6" s="3">
        <f>C4</f>
        <v>16</v>
      </c>
      <c r="D6" s="1"/>
      <c r="E6" s="4">
        <f>C6*D6</f>
        <v>0</v>
      </c>
    </row>
    <row r="7" spans="1:5" s="61" customFormat="1">
      <c r="A7" s="63" t="s">
        <v>50</v>
      </c>
      <c r="B7" s="9" t="s">
        <v>51</v>
      </c>
      <c r="C7" s="3">
        <f>C4</f>
        <v>16</v>
      </c>
      <c r="D7" s="1"/>
      <c r="E7" s="4">
        <f>C7*D7</f>
        <v>0</v>
      </c>
    </row>
    <row r="8" spans="1:5" s="61" customFormat="1">
      <c r="A8" s="63" t="s">
        <v>52</v>
      </c>
      <c r="B8" s="9" t="s">
        <v>53</v>
      </c>
      <c r="C8" s="3">
        <f>C4</f>
        <v>16</v>
      </c>
      <c r="D8" s="1"/>
      <c r="E8" s="4">
        <f>C8*D8</f>
        <v>0</v>
      </c>
    </row>
    <row r="9" spans="1:5" s="61" customFormat="1">
      <c r="A9" s="62"/>
      <c r="B9" s="9"/>
      <c r="C9" s="12"/>
      <c r="D9" s="1"/>
      <c r="E9" s="4"/>
    </row>
    <row r="10" spans="1:5" s="61" customFormat="1">
      <c r="A10" s="56"/>
      <c r="B10" s="57" t="s">
        <v>78</v>
      </c>
      <c r="C10" s="58"/>
      <c r="D10" s="59"/>
      <c r="E10" s="60"/>
    </row>
    <row r="11" spans="1:5" s="61" customFormat="1">
      <c r="A11" s="62" t="s">
        <v>44</v>
      </c>
      <c r="B11" s="9" t="s">
        <v>45</v>
      </c>
      <c r="C11" s="3">
        <v>16</v>
      </c>
      <c r="D11" s="1"/>
      <c r="E11" s="4">
        <f>C11*D11</f>
        <v>0</v>
      </c>
    </row>
    <row r="12" spans="1:5" s="61" customFormat="1">
      <c r="A12" s="63" t="s">
        <v>46</v>
      </c>
      <c r="B12" s="9" t="s">
        <v>47</v>
      </c>
      <c r="C12" s="3">
        <f>C11</f>
        <v>16</v>
      </c>
      <c r="D12" s="1"/>
      <c r="E12" s="4">
        <f>C12*D12</f>
        <v>0</v>
      </c>
    </row>
    <row r="13" spans="1:5" s="61" customFormat="1">
      <c r="A13" s="63" t="s">
        <v>48</v>
      </c>
      <c r="B13" s="9" t="s">
        <v>49</v>
      </c>
      <c r="C13" s="3">
        <f>C11</f>
        <v>16</v>
      </c>
      <c r="D13" s="1"/>
      <c r="E13" s="4">
        <f>C13*D13</f>
        <v>0</v>
      </c>
    </row>
    <row r="14" spans="1:5" s="61" customFormat="1">
      <c r="A14" s="63" t="s">
        <v>50</v>
      </c>
      <c r="B14" s="9" t="s">
        <v>51</v>
      </c>
      <c r="C14" s="3">
        <f>C11</f>
        <v>16</v>
      </c>
      <c r="D14" s="1"/>
      <c r="E14" s="4">
        <f>C14*D14</f>
        <v>0</v>
      </c>
    </row>
    <row r="15" spans="1:5" s="61" customFormat="1">
      <c r="A15" s="63" t="s">
        <v>52</v>
      </c>
      <c r="B15" s="9" t="s">
        <v>53</v>
      </c>
      <c r="C15" s="3">
        <f>C11</f>
        <v>16</v>
      </c>
      <c r="D15" s="1"/>
      <c r="E15" s="4">
        <f>C15*D15</f>
        <v>0</v>
      </c>
    </row>
    <row r="16" spans="1:5" s="61" customFormat="1">
      <c r="A16" s="62"/>
      <c r="B16" s="9"/>
      <c r="C16" s="12"/>
      <c r="D16" s="1"/>
      <c r="E16" s="4"/>
    </row>
    <row r="17" spans="1:5" s="61" customFormat="1">
      <c r="A17" s="56"/>
      <c r="B17" s="57" t="s">
        <v>79</v>
      </c>
      <c r="C17" s="58"/>
      <c r="D17" s="59"/>
      <c r="E17" s="60"/>
    </row>
    <row r="18" spans="1:5" s="61" customFormat="1">
      <c r="A18" s="62" t="s">
        <v>44</v>
      </c>
      <c r="B18" s="9" t="s">
        <v>45</v>
      </c>
      <c r="C18" s="3">
        <v>27</v>
      </c>
      <c r="D18" s="1"/>
      <c r="E18" s="4">
        <f>C18*D18</f>
        <v>0</v>
      </c>
    </row>
    <row r="19" spans="1:5" s="61" customFormat="1">
      <c r="A19" s="63" t="s">
        <v>46</v>
      </c>
      <c r="B19" s="9" t="s">
        <v>47</v>
      </c>
      <c r="C19" s="3">
        <f>C$18</f>
        <v>27</v>
      </c>
      <c r="D19" s="1"/>
      <c r="E19" s="4">
        <f>C19*D19</f>
        <v>0</v>
      </c>
    </row>
    <row r="20" spans="1:5" s="61" customFormat="1">
      <c r="A20" s="63" t="s">
        <v>48</v>
      </c>
      <c r="B20" s="9" t="s">
        <v>49</v>
      </c>
      <c r="C20" s="3">
        <f>C$18</f>
        <v>27</v>
      </c>
      <c r="D20" s="1"/>
      <c r="E20" s="4">
        <f>C20*D20</f>
        <v>0</v>
      </c>
    </row>
    <row r="21" spans="1:5" s="61" customFormat="1">
      <c r="A21" s="63" t="s">
        <v>50</v>
      </c>
      <c r="B21" s="9" t="s">
        <v>51</v>
      </c>
      <c r="C21" s="3">
        <f>C$18</f>
        <v>27</v>
      </c>
      <c r="D21" s="1"/>
      <c r="E21" s="4">
        <f>C21*D21</f>
        <v>0</v>
      </c>
    </row>
    <row r="22" spans="1:5" s="61" customFormat="1">
      <c r="A22" s="63" t="s">
        <v>52</v>
      </c>
      <c r="B22" s="9" t="s">
        <v>53</v>
      </c>
      <c r="C22" s="3">
        <f>C$18</f>
        <v>27</v>
      </c>
      <c r="D22" s="1"/>
      <c r="E22" s="4">
        <f>C22*D22</f>
        <v>0</v>
      </c>
    </row>
    <row r="23" spans="1:5" s="61" customFormat="1">
      <c r="A23" s="63"/>
      <c r="B23" s="9"/>
      <c r="C23" s="3"/>
      <c r="D23" s="1"/>
      <c r="E23" s="4"/>
    </row>
    <row r="24" spans="1:5">
      <c r="A24" s="62" t="s">
        <v>59</v>
      </c>
      <c r="B24" s="9" t="s">
        <v>80</v>
      </c>
      <c r="C24" s="3">
        <v>4</v>
      </c>
      <c r="D24" s="6"/>
      <c r="E24" s="7">
        <f>C24*D24</f>
        <v>0</v>
      </c>
    </row>
    <row r="25" spans="1:5">
      <c r="A25" s="62" t="s">
        <v>55</v>
      </c>
      <c r="B25" s="9" t="s">
        <v>60</v>
      </c>
      <c r="C25" s="3">
        <f>C24</f>
        <v>4</v>
      </c>
      <c r="D25" s="1"/>
      <c r="E25" s="4">
        <f>C25*D25</f>
        <v>0</v>
      </c>
    </row>
    <row r="26" spans="1:5" s="61" customFormat="1">
      <c r="A26" s="62"/>
      <c r="B26" s="9"/>
      <c r="C26" s="12"/>
      <c r="D26" s="1"/>
      <c r="E26" s="4"/>
    </row>
    <row r="27" spans="1:5">
      <c r="A27" s="23"/>
      <c r="B27" s="24" t="s">
        <v>30</v>
      </c>
      <c r="C27" s="25"/>
      <c r="D27" s="26"/>
      <c r="E27" s="27"/>
    </row>
    <row r="28" spans="1:5">
      <c r="A28" s="51"/>
      <c r="B28" s="32" t="s">
        <v>28</v>
      </c>
      <c r="C28" s="12"/>
      <c r="D28" s="10"/>
      <c r="E28" s="11"/>
    </row>
    <row r="29" spans="1:5" ht="22.5">
      <c r="A29" s="50" t="s">
        <v>11</v>
      </c>
      <c r="B29" s="9" t="s">
        <v>12</v>
      </c>
      <c r="C29" s="3">
        <v>1</v>
      </c>
      <c r="D29" s="1"/>
      <c r="E29" s="4">
        <f>C29*D29</f>
        <v>0</v>
      </c>
    </row>
    <row r="30" spans="1:5">
      <c r="A30" s="50" t="s">
        <v>13</v>
      </c>
      <c r="B30" s="9" t="s">
        <v>14</v>
      </c>
      <c r="C30" s="3">
        <v>1</v>
      </c>
      <c r="D30" s="1"/>
      <c r="E30" s="4">
        <f>C30*D30</f>
        <v>0</v>
      </c>
    </row>
    <row r="31" spans="1:5">
      <c r="A31" s="33" t="s">
        <v>7</v>
      </c>
      <c r="B31" s="34" t="s">
        <v>8</v>
      </c>
      <c r="C31" s="35">
        <v>1</v>
      </c>
      <c r="D31" s="36"/>
      <c r="E31" s="37">
        <f>C31*D31</f>
        <v>0</v>
      </c>
    </row>
    <row r="32" spans="1:5">
      <c r="A32" s="52" t="s">
        <v>9</v>
      </c>
      <c r="B32" s="9" t="s">
        <v>15</v>
      </c>
      <c r="C32" s="3">
        <v>1</v>
      </c>
      <c r="D32" s="1"/>
      <c r="E32" s="4">
        <f>C32*D32</f>
        <v>0</v>
      </c>
    </row>
    <row r="33" spans="1:5">
      <c r="A33" s="52" t="s">
        <v>31</v>
      </c>
      <c r="B33" s="9" t="s">
        <v>42</v>
      </c>
      <c r="C33" s="3">
        <v>1</v>
      </c>
      <c r="D33" s="1"/>
      <c r="E33" s="4">
        <f>C33*D33</f>
        <v>0</v>
      </c>
    </row>
    <row r="34" spans="1:5">
      <c r="A34" s="52"/>
      <c r="B34" s="9"/>
      <c r="C34" s="3"/>
      <c r="D34" s="1"/>
      <c r="E34" s="4"/>
    </row>
    <row r="35" spans="1:5" s="55" customFormat="1">
      <c r="A35" s="53"/>
      <c r="B35" s="54" t="s">
        <v>34</v>
      </c>
      <c r="C35" s="35"/>
      <c r="D35" s="36"/>
      <c r="E35" s="37"/>
    </row>
    <row r="36" spans="1:5" s="55" customFormat="1" ht="22.5">
      <c r="A36" s="33" t="s">
        <v>35</v>
      </c>
      <c r="B36" s="34" t="s">
        <v>36</v>
      </c>
      <c r="C36" s="35">
        <v>1</v>
      </c>
      <c r="D36" s="36"/>
      <c r="E36" s="37">
        <f>C36*D36</f>
        <v>0</v>
      </c>
    </row>
    <row r="37" spans="1:5" s="55" customFormat="1">
      <c r="A37" s="33" t="s">
        <v>37</v>
      </c>
      <c r="B37" s="34" t="s">
        <v>38</v>
      </c>
      <c r="C37" s="35">
        <v>1</v>
      </c>
      <c r="D37" s="36"/>
      <c r="E37" s="37">
        <f>C37*D37</f>
        <v>0</v>
      </c>
    </row>
    <row r="38" spans="1:5" s="55" customFormat="1">
      <c r="A38" s="33" t="s">
        <v>39</v>
      </c>
      <c r="B38" s="34" t="s">
        <v>40</v>
      </c>
      <c r="C38" s="35">
        <v>1</v>
      </c>
      <c r="D38" s="36"/>
      <c r="E38" s="37">
        <f>C38*D38</f>
        <v>0</v>
      </c>
    </row>
    <row r="39" spans="1:5" s="55" customFormat="1">
      <c r="A39" s="33" t="s">
        <v>9</v>
      </c>
      <c r="B39" s="34" t="s">
        <v>41</v>
      </c>
      <c r="C39" s="35">
        <v>1</v>
      </c>
      <c r="D39" s="36"/>
      <c r="E39" s="37">
        <f>C39*D39</f>
        <v>0</v>
      </c>
    </row>
    <row r="40" spans="1:5">
      <c r="A40" s="52"/>
      <c r="B40" s="9"/>
      <c r="C40" s="3"/>
      <c r="D40" s="1"/>
      <c r="E40" s="4"/>
    </row>
    <row r="41" spans="1:5">
      <c r="A41" s="23"/>
      <c r="B41" s="24" t="s">
        <v>16</v>
      </c>
      <c r="C41" s="25"/>
      <c r="D41" s="29"/>
      <c r="E41" s="28"/>
    </row>
    <row r="42" spans="1:5">
      <c r="A42" s="49" t="s">
        <v>17</v>
      </c>
      <c r="B42" s="13" t="s">
        <v>18</v>
      </c>
      <c r="C42" s="12">
        <v>1</v>
      </c>
      <c r="D42" s="10"/>
      <c r="E42" s="11">
        <f>C42*D42</f>
        <v>0</v>
      </c>
    </row>
    <row r="43" spans="1:5">
      <c r="A43" s="49" t="s">
        <v>19</v>
      </c>
      <c r="B43" s="13" t="s">
        <v>20</v>
      </c>
      <c r="C43" s="12">
        <v>1</v>
      </c>
      <c r="D43" s="10"/>
      <c r="E43" s="11">
        <f>C43*D43</f>
        <v>0</v>
      </c>
    </row>
    <row r="44" spans="1:5">
      <c r="A44" s="49" t="s">
        <v>21</v>
      </c>
      <c r="B44" s="13" t="s">
        <v>54</v>
      </c>
      <c r="C44" s="12">
        <v>1</v>
      </c>
      <c r="D44" s="10"/>
      <c r="E44" s="11">
        <f>C44*D44</f>
        <v>0</v>
      </c>
    </row>
    <row r="45" spans="1:5">
      <c r="A45" s="30"/>
      <c r="B45" s="31"/>
      <c r="C45" s="25"/>
      <c r="D45" s="29"/>
      <c r="E45" s="28"/>
    </row>
    <row r="46" spans="1:5">
      <c r="A46" s="23"/>
      <c r="B46" s="24" t="s">
        <v>22</v>
      </c>
      <c r="C46" s="25"/>
      <c r="D46" s="29"/>
      <c r="E46" s="28"/>
    </row>
    <row r="47" spans="1:5">
      <c r="A47" s="39" t="s">
        <v>4</v>
      </c>
      <c r="B47" s="14" t="s">
        <v>23</v>
      </c>
      <c r="C47" s="25">
        <v>1</v>
      </c>
      <c r="D47" s="29"/>
      <c r="E47" s="28">
        <f>C47*D47</f>
        <v>0</v>
      </c>
    </row>
    <row r="48" spans="1:5">
      <c r="A48" s="39" t="s">
        <v>4</v>
      </c>
      <c r="B48" s="14" t="s">
        <v>24</v>
      </c>
      <c r="C48" s="25">
        <v>12</v>
      </c>
      <c r="D48" s="29"/>
      <c r="E48" s="28">
        <f>C48*D48</f>
        <v>0</v>
      </c>
    </row>
    <row r="49" spans="1:5">
      <c r="A49" s="39" t="s">
        <v>4</v>
      </c>
      <c r="B49" s="14" t="s">
        <v>32</v>
      </c>
      <c r="C49" s="25">
        <v>1</v>
      </c>
      <c r="D49" s="29"/>
      <c r="E49" s="28">
        <f>C49*D49</f>
        <v>0</v>
      </c>
    </row>
    <row r="50" spans="1:5">
      <c r="A50" s="39" t="s">
        <v>4</v>
      </c>
      <c r="B50" s="14" t="s">
        <v>33</v>
      </c>
      <c r="C50" s="25">
        <v>1</v>
      </c>
      <c r="D50" s="29"/>
      <c r="E50" s="28">
        <f>C50*D50</f>
        <v>0</v>
      </c>
    </row>
    <row r="51" spans="1:5">
      <c r="A51" s="39"/>
      <c r="B51" s="14"/>
      <c r="C51" s="25"/>
      <c r="D51" s="29"/>
      <c r="E51" s="28"/>
    </row>
    <row r="52" spans="1:5">
      <c r="A52" s="23"/>
      <c r="B52" s="24" t="s">
        <v>25</v>
      </c>
      <c r="C52" s="25"/>
      <c r="D52" s="29"/>
      <c r="E52" s="28"/>
    </row>
    <row r="53" spans="1:5">
      <c r="A53" s="39" t="s">
        <v>26</v>
      </c>
      <c r="B53" s="14" t="s">
        <v>27</v>
      </c>
      <c r="C53" s="25">
        <f>200*2*6</f>
        <v>2400</v>
      </c>
      <c r="D53" s="29"/>
      <c r="E53" s="28">
        <f>C53*D53</f>
        <v>0</v>
      </c>
    </row>
    <row r="54" spans="1:5" ht="13.5" thickBot="1">
      <c r="A54" s="41"/>
      <c r="B54" s="42" t="s">
        <v>5</v>
      </c>
      <c r="C54" s="43"/>
      <c r="D54" s="44"/>
      <c r="E54" s="45">
        <f>SUM(E4:E53)</f>
        <v>0</v>
      </c>
    </row>
    <row r="55" spans="1:5" ht="13.5" thickTop="1"/>
  </sheetData>
  <mergeCells count="1">
    <mergeCell ref="D1:E1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E34"/>
  <sheetViews>
    <sheetView workbookViewId="0">
      <selection activeCell="H33" sqref="H33"/>
    </sheetView>
  </sheetViews>
  <sheetFormatPr defaultRowHeight="12.75"/>
  <cols>
    <col min="1" max="1" width="8.7109375" style="88" customWidth="1"/>
    <col min="2" max="2" width="45.7109375" style="89" customWidth="1"/>
    <col min="3" max="3" width="4.7109375" style="90" customWidth="1"/>
    <col min="4" max="5" width="6.7109375" style="8" customWidth="1"/>
  </cols>
  <sheetData>
    <row r="1" spans="1:5" ht="23.25" thickTop="1">
      <c r="A1" s="64"/>
      <c r="B1" s="65" t="s">
        <v>71</v>
      </c>
      <c r="C1" s="66"/>
      <c r="D1" s="67"/>
      <c r="E1" s="68"/>
    </row>
    <row r="2" spans="1:5">
      <c r="A2" s="69"/>
      <c r="B2" s="70" t="s">
        <v>1</v>
      </c>
      <c r="C2" s="71" t="s">
        <v>0</v>
      </c>
      <c r="D2" s="72" t="s">
        <v>2</v>
      </c>
      <c r="E2" s="73" t="s">
        <v>3</v>
      </c>
    </row>
    <row r="3" spans="1:5">
      <c r="A3" s="2"/>
      <c r="B3" s="74" t="s">
        <v>76</v>
      </c>
      <c r="C3" s="3"/>
      <c r="D3" s="6"/>
      <c r="E3" s="7"/>
    </row>
    <row r="4" spans="1:5">
      <c r="A4" s="62" t="s">
        <v>55</v>
      </c>
      <c r="B4" s="9" t="s">
        <v>56</v>
      </c>
      <c r="C4" s="3">
        <f>16*3*2</f>
        <v>96</v>
      </c>
      <c r="D4" s="6"/>
      <c r="E4" s="7">
        <f>C4*D4</f>
        <v>0</v>
      </c>
    </row>
    <row r="5" spans="1:5">
      <c r="A5" s="62" t="s">
        <v>55</v>
      </c>
      <c r="B5" s="9" t="s">
        <v>57</v>
      </c>
      <c r="C5" s="3">
        <f>C4</f>
        <v>96</v>
      </c>
      <c r="D5" s="6"/>
      <c r="E5" s="7">
        <f>C5*D5</f>
        <v>0</v>
      </c>
    </row>
    <row r="6" spans="1:5">
      <c r="A6" s="62" t="s">
        <v>55</v>
      </c>
      <c r="B6" s="9" t="s">
        <v>58</v>
      </c>
      <c r="C6" s="3">
        <f>C4</f>
        <v>96</v>
      </c>
      <c r="D6" s="6"/>
      <c r="E6" s="7">
        <f>C6*D6</f>
        <v>0</v>
      </c>
    </row>
    <row r="7" spans="1:5">
      <c r="A7" s="62"/>
      <c r="B7" s="9"/>
      <c r="C7" s="3"/>
      <c r="D7" s="6"/>
      <c r="E7" s="7"/>
    </row>
    <row r="8" spans="1:5">
      <c r="A8" s="2"/>
      <c r="B8" s="74" t="s">
        <v>69</v>
      </c>
      <c r="C8" s="3"/>
      <c r="D8" s="6"/>
      <c r="E8" s="7"/>
    </row>
    <row r="9" spans="1:5" s="38" customFormat="1" ht="11.25">
      <c r="A9" s="33" t="s">
        <v>44</v>
      </c>
      <c r="B9" s="94" t="s">
        <v>45</v>
      </c>
      <c r="C9" s="3">
        <f>16*3</f>
        <v>48</v>
      </c>
      <c r="D9" s="6"/>
      <c r="E9" s="7">
        <f>C9*D9</f>
        <v>0</v>
      </c>
    </row>
    <row r="10" spans="1:5" s="95" customFormat="1">
      <c r="A10" s="53" t="s">
        <v>74</v>
      </c>
      <c r="B10" s="34" t="s">
        <v>73</v>
      </c>
      <c r="C10" s="36">
        <f>C4</f>
        <v>96</v>
      </c>
      <c r="D10" s="36"/>
      <c r="E10" s="37">
        <f>C10*D10</f>
        <v>0</v>
      </c>
    </row>
    <row r="11" spans="1:5">
      <c r="A11" s="62" t="s">
        <v>59</v>
      </c>
      <c r="B11" s="9" t="s">
        <v>70</v>
      </c>
      <c r="C11" s="3">
        <v>4</v>
      </c>
      <c r="D11" s="6"/>
      <c r="E11" s="7">
        <f>C11*D11</f>
        <v>0</v>
      </c>
    </row>
    <row r="12" spans="1:5">
      <c r="A12" s="53" t="s">
        <v>13</v>
      </c>
      <c r="B12" s="34" t="s">
        <v>14</v>
      </c>
      <c r="C12" s="36">
        <v>4</v>
      </c>
      <c r="D12" s="6"/>
      <c r="E12" s="7">
        <f>C12*D12</f>
        <v>0</v>
      </c>
    </row>
    <row r="13" spans="1:5">
      <c r="A13" s="62" t="s">
        <v>55</v>
      </c>
      <c r="B13" s="9" t="s">
        <v>60</v>
      </c>
      <c r="C13" s="3">
        <v>4</v>
      </c>
      <c r="D13" s="1"/>
      <c r="E13" s="4">
        <f>C13*D13</f>
        <v>0</v>
      </c>
    </row>
    <row r="14" spans="1:5">
      <c r="A14" s="53"/>
      <c r="B14" s="34"/>
      <c r="C14" s="36"/>
      <c r="D14" s="6"/>
      <c r="E14" s="7"/>
    </row>
    <row r="15" spans="1:5">
      <c r="A15" s="2"/>
      <c r="B15" s="75" t="s">
        <v>34</v>
      </c>
      <c r="C15" s="3"/>
      <c r="D15" s="6"/>
      <c r="E15" s="7"/>
    </row>
    <row r="16" spans="1:5">
      <c r="A16" s="62" t="s">
        <v>35</v>
      </c>
      <c r="B16" s="9" t="s">
        <v>36</v>
      </c>
      <c r="C16" s="3">
        <v>350</v>
      </c>
      <c r="D16" s="6"/>
      <c r="E16" s="7">
        <f>C16*D16</f>
        <v>0</v>
      </c>
    </row>
    <row r="17" spans="1:5">
      <c r="A17" s="62" t="s">
        <v>61</v>
      </c>
      <c r="B17" s="9" t="s">
        <v>62</v>
      </c>
      <c r="C17" s="3">
        <f>C16</f>
        <v>350</v>
      </c>
      <c r="D17" s="6"/>
      <c r="E17" s="7">
        <f>C17*D17</f>
        <v>0</v>
      </c>
    </row>
    <row r="18" spans="1:5">
      <c r="A18" s="62" t="s">
        <v>37</v>
      </c>
      <c r="B18" s="9" t="s">
        <v>63</v>
      </c>
      <c r="C18" s="3">
        <f>C4*1</f>
        <v>96</v>
      </c>
      <c r="D18" s="6"/>
      <c r="E18" s="7">
        <f>C18*D18</f>
        <v>0</v>
      </c>
    </row>
    <row r="19" spans="1:5">
      <c r="A19" s="63"/>
      <c r="B19" s="5"/>
      <c r="C19" s="3"/>
      <c r="D19" s="6"/>
      <c r="E19" s="7"/>
    </row>
    <row r="20" spans="1:5">
      <c r="A20" s="2"/>
      <c r="B20" s="74" t="s">
        <v>64</v>
      </c>
      <c r="C20" s="3"/>
      <c r="D20" s="6"/>
      <c r="E20" s="7"/>
    </row>
    <row r="21" spans="1:5">
      <c r="A21" s="62" t="s">
        <v>4</v>
      </c>
      <c r="B21" s="9" t="s">
        <v>65</v>
      </c>
      <c r="C21" s="3">
        <f>C4</f>
        <v>96</v>
      </c>
      <c r="D21" s="6"/>
      <c r="E21" s="7">
        <f>C21*D21</f>
        <v>0</v>
      </c>
    </row>
    <row r="22" spans="1:5">
      <c r="A22" s="62"/>
      <c r="B22" s="9"/>
      <c r="C22" s="3"/>
      <c r="D22" s="6"/>
      <c r="E22" s="7"/>
    </row>
    <row r="23" spans="1:5">
      <c r="A23" s="2"/>
      <c r="B23" s="74" t="s">
        <v>29</v>
      </c>
      <c r="C23" s="3"/>
      <c r="D23" s="6"/>
      <c r="E23" s="7"/>
    </row>
    <row r="24" spans="1:5">
      <c r="A24" s="62" t="s">
        <v>4</v>
      </c>
      <c r="B24" s="9" t="s">
        <v>66</v>
      </c>
      <c r="C24" s="3">
        <f>C16</f>
        <v>350</v>
      </c>
      <c r="D24" s="6"/>
      <c r="E24" s="7">
        <f>C24*D24</f>
        <v>0</v>
      </c>
    </row>
    <row r="25" spans="1:5">
      <c r="A25" s="62" t="s">
        <v>4</v>
      </c>
      <c r="B25" s="9" t="s">
        <v>75</v>
      </c>
      <c r="C25" s="3">
        <v>4</v>
      </c>
      <c r="D25" s="6"/>
      <c r="E25" s="7">
        <f>C25*D25</f>
        <v>0</v>
      </c>
    </row>
    <row r="26" spans="1:5">
      <c r="A26" s="62" t="s">
        <v>4</v>
      </c>
      <c r="B26" s="9" t="s">
        <v>67</v>
      </c>
      <c r="C26" s="3">
        <f>C4</f>
        <v>96</v>
      </c>
      <c r="D26" s="6"/>
      <c r="E26" s="7">
        <f>C26*D26</f>
        <v>0</v>
      </c>
    </row>
    <row r="27" spans="1:5">
      <c r="A27" s="62"/>
      <c r="B27" s="9"/>
      <c r="C27" s="3"/>
      <c r="D27" s="6"/>
      <c r="E27" s="7"/>
    </row>
    <row r="28" spans="1:5">
      <c r="A28" s="2"/>
      <c r="B28" s="74" t="s">
        <v>68</v>
      </c>
      <c r="C28" s="3"/>
      <c r="D28" s="6"/>
      <c r="E28" s="7"/>
    </row>
    <row r="29" spans="1:5">
      <c r="A29" s="39" t="s">
        <v>26</v>
      </c>
      <c r="B29" s="14" t="s">
        <v>27</v>
      </c>
      <c r="C29" s="25">
        <f>200*2*1</f>
        <v>400</v>
      </c>
      <c r="D29" s="29"/>
      <c r="E29" s="28">
        <f>C29*D29</f>
        <v>0</v>
      </c>
    </row>
    <row r="30" spans="1:5">
      <c r="A30" s="76"/>
      <c r="B30" s="77"/>
      <c r="C30" s="3"/>
      <c r="D30" s="6"/>
      <c r="E30" s="7"/>
    </row>
    <row r="31" spans="1:5" ht="13.5" thickBot="1">
      <c r="A31" s="78"/>
      <c r="B31" s="79" t="s">
        <v>5</v>
      </c>
      <c r="C31" s="80"/>
      <c r="D31" s="81"/>
      <c r="E31" s="82">
        <f>SUM(E3:E30)</f>
        <v>0</v>
      </c>
    </row>
    <row r="32" spans="1:5" ht="14.25" thickTop="1" thickBot="1">
      <c r="A32" s="83"/>
      <c r="B32" s="84" t="s">
        <v>6</v>
      </c>
      <c r="C32" s="85"/>
      <c r="D32" s="86"/>
      <c r="E32" s="87"/>
    </row>
    <row r="33" spans="2:5" ht="13.5" thickTop="1"/>
    <row r="34" spans="2:5">
      <c r="B34" s="91" t="s">
        <v>72</v>
      </c>
      <c r="C34" s="92"/>
      <c r="D34" s="93"/>
      <c r="E34" s="93">
        <f>E31/C4</f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Komponenty</vt:lpstr>
      <vt:lpstr>SpecZam procedury</vt:lpstr>
    </vt:vector>
  </TitlesOfParts>
  <Company>OHL ŽS,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mmw9t3vgpg</dc:creator>
  <cp:lastModifiedBy>Windows XP</cp:lastModifiedBy>
  <cp:lastPrinted>2012-03-01T04:57:00Z</cp:lastPrinted>
  <dcterms:created xsi:type="dcterms:W3CDTF">2011-10-24T11:53:36Z</dcterms:created>
  <dcterms:modified xsi:type="dcterms:W3CDTF">2014-07-21T11:34:53Z</dcterms:modified>
</cp:coreProperties>
</file>