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měna ZD 20_6_2024\"/>
    </mc:Choice>
  </mc:AlternateContent>
  <bookViews>
    <workbookView xWindow="30" yWindow="30" windowWidth="23010" windowHeight="12210" tabRatio="817"/>
  </bookViews>
  <sheets>
    <sheet name="Defibrilátor" sheetId="10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0" l="1"/>
  <c r="E40" i="10"/>
  <c r="F46" i="10"/>
  <c r="D32" i="10" l="1"/>
  <c r="F43" i="10" l="1"/>
  <c r="F48" i="10" l="1"/>
</calcChain>
</file>

<file path=xl/sharedStrings.xml><?xml version="1.0" encoding="utf-8"?>
<sst xmlns="http://schemas.openxmlformats.org/spreadsheetml/2006/main" count="109" uniqueCount="93">
  <si>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</si>
  <si>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</si>
  <si>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</si>
  <si>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</si>
  <si>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</si>
  <si>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</si>
  <si>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</si>
  <si>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</si>
  <si>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</si>
  <si>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</si>
  <si>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</si>
  <si>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</si>
  <si>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</si>
  <si>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</si>
  <si>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</si>
  <si>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</si>
  <si>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</si>
  <si>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</si>
  <si>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</si>
  <si>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</si>
  <si>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</si>
  <si>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</si>
  <si>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</si>
  <si>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</si>
  <si>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</si>
  <si>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</si>
  <si>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</si>
  <si>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</si>
  <si>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</si>
  <si>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</si>
  <si>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</si>
  <si>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pol.</t>
  </si>
  <si>
    <t>MJ</t>
  </si>
  <si>
    <t xml:space="preserve">cena za 1 MJ
 bez DPH 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</si>
  <si>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</si>
  <si>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</si>
  <si>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</si>
  <si>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</si>
  <si>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</si>
  <si>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záruční lhůta min 24 měsíců</t>
  </si>
  <si>
    <t>rozměry v mm (délka x šířka x výška)</t>
  </si>
  <si>
    <t>max 12 sekund</t>
  </si>
  <si>
    <t>srdeční frekvence v minimálním rozpětí</t>
  </si>
  <si>
    <t>30 - 300/min</t>
  </si>
  <si>
    <t>min 3 roky</t>
  </si>
  <si>
    <t>životnost elektrod (při nepoužívání)</t>
  </si>
  <si>
    <t>délka kabelů elektrod</t>
  </si>
  <si>
    <t>max 300 x 300 x 90</t>
  </si>
  <si>
    <t xml:space="preserve">hmotnost </t>
  </si>
  <si>
    <t>max 2 kg</t>
  </si>
  <si>
    <t>Celková nabídková cena v Kč bez DPH</t>
  </si>
  <si>
    <t>automatizovaný přenosný externí defibrilátor</t>
  </si>
  <si>
    <t>displej pro kontrolu stavu přístroje a baterie</t>
  </si>
  <si>
    <t>hlasové navádění uživatele v českém jazyce</t>
  </si>
  <si>
    <t>napájení - nedobíjecí lithiová baterie s životností min. 5 let (bez výbojů) a nebo min 110 výbojů.</t>
  </si>
  <si>
    <t>bifázická CCD technologie</t>
  </si>
  <si>
    <t>detekce kardiostimulátoru, ventrikulární fibrilace, ventrikulární tachykardie</t>
  </si>
  <si>
    <t>snadná výměna baterie uživatelem</t>
  </si>
  <si>
    <t>generování elektrošoků na úrovních rozsahu</t>
  </si>
  <si>
    <t>min 40 -  360 J</t>
  </si>
  <si>
    <t>čas nabíjení elektrod pro výboj</t>
  </si>
  <si>
    <t>min 1 m</t>
  </si>
  <si>
    <t>čas analýzy potřeby výboje</t>
  </si>
  <si>
    <t xml:space="preserve">odolnost (proti vodě a otřesům) </t>
  </si>
  <si>
    <t>min IP 55</t>
  </si>
  <si>
    <t>certifikace profesionálního zdravotnického prostředku</t>
  </si>
  <si>
    <t>min 10 let</t>
  </si>
  <si>
    <t>minimální životnost přístroje v letech</t>
  </si>
  <si>
    <t>Zakázka: Dodávka zdravotních a rehabilitačních přístrojů</t>
  </si>
  <si>
    <t xml:space="preserve">část I - defibrilátor 2ks </t>
  </si>
  <si>
    <t>Cena pozáručních oprav vad</t>
  </si>
  <si>
    <t>Celková kupní cena v Kč bez DPH dle čl. IV. odst. 1 smlouvy za oba kusy</t>
  </si>
  <si>
    <t>Kupní cena v Kč bez DPH dle čl. IV. odst. 1 smlouvy za 1 ks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</si>
  <si>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</si>
  <si>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23.</t>
  </si>
  <si>
    <t>Cena náhradních dílů - elektrod</t>
  </si>
  <si>
    <t>Cena náhradních dílů - elektrod dle čl. IV. odst. 2 smlouvy
Cena náhradních dílů - elektrod, spotřebovaných v jiném režimu než dle pol. 21 (zejm. opotřebené v souvislosti s použitím defibrilátoru)</t>
  </si>
  <si>
    <t>Technická specifikace a cenová nabídka</t>
  </si>
  <si>
    <t>1 sada
(dvou elektrod)</t>
  </si>
  <si>
    <t>1 rok
(souhrnně za oba nakupované defibrilátory dohromady)</t>
  </si>
  <si>
    <t>Předpokládaný počet sad elektrod za 10 let 
(počítáno pro účely porovnatelného hodnocení nabídek)</t>
  </si>
  <si>
    <t>20 sad
(40 elektrod)</t>
  </si>
  <si>
    <t>Cena celkem 
v Kč bez DPH
 za 10 let 
(počítáno pro účely porovnatelného hodnocení nabídek)</t>
  </si>
  <si>
    <t>Cena pozáručního servisu
(od skončení záruční lhůty)</t>
  </si>
  <si>
    <t xml:space="preserve">Závazná záruční lhůta musí být nabídnuta v plném rozsahu dle smlouvy a v plném rozsahu všech činností, oprávnění a povinností,  s nimiž je ve smyslu smlouvy spojena  </t>
  </si>
  <si>
    <t xml:space="preserve">Cena pozáručního servisu (vč. BTK) dle čl. IV. odst. 2 smlouvy (souhrnná za oba nakupované defibrilátory dohromady)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
V ceně pozáručního servisu vč. BTK dle čl. IV. odst. 2 smlouvy jsou dále zahrnuty náklady na náhradní díly - elektrody, vyměňované po dobu od skončení záruční doby do 10 let od předání a převzetí defibrilátorů, a to v souladu s pokynem výrobce a na základě příslušných právních a technických předpisů, nikoli na základě opotřebení při použití defibrilátoru dle pol. 23. </t>
  </si>
  <si>
    <t>Počet let záruční lhůty</t>
  </si>
  <si>
    <t>nutno uvést, bez tohoto údaje jsou další návazné výpočty neplatné</t>
  </si>
  <si>
    <t>Bude použita pro případ nabízené záruční lhůty delší než 2 roky</t>
  </si>
  <si>
    <t xml:space="preserve">Délka trvání záruční lhůty (min. 2 roky) nabídnuté závazně dodavatelem </t>
  </si>
  <si>
    <t>Cena celkem 
v Kč bez DPH
 za dobu od skončení záruční doby do 10 let od předání a převzetí přístrojů 
(počítáno pro účely porovnatelného hodnocení nabídek)</t>
  </si>
  <si>
    <t>Předpokládaný počet hodin za dobu od skončení záruční doby do 10 let od předání a převzetí přístrojů 
(počítáno 5 hodin / rok pozáručního servisu pro účely porovnatelného hodnocení nabídek)</t>
  </si>
  <si>
    <t>Cena celkem 
v Kč bez DPH
 za dobu od skončení záruční doby do 10 let od předání a převzetí přístrojů 
(počítáno pro účely porovnatelného hodnocení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</si>
</sst>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4" tint="-0.249977111117893"/>
      <name val="Times New Roman"/>
      <family val="1"/>
      <charset val="238"/>
    </font>
    <font>
      <sz val="11"/>
      <color theme="4" tint="-0.249977111117893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164" fontId="1" fillId="3" borderId="2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Protection="1"/>
    <xf numFmtId="0" fontId="2" fillId="0" borderId="29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7" xfId="0" applyFont="1" applyBorder="1" applyAlignment="1" applyProtection="1">
      <alignment wrapText="1"/>
    </xf>
    <xf numFmtId="0" fontId="2" fillId="2" borderId="7" xfId="0" applyFont="1" applyFill="1" applyBorder="1" applyAlignment="1" applyProtection="1">
      <alignment wrapText="1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164" fontId="1" fillId="0" borderId="2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wrapText="1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0" fontId="12" fillId="4" borderId="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64" fontId="1" fillId="5" borderId="21" xfId="0" applyNumberFormat="1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="85" zoomScaleNormal="85" workbookViewId="0">
      <selection activeCell="E2" sqref="E2"/>
    </sheetView>
  </sheetViews>
  <sheetFormatPr defaultColWidth="9.140625" defaultRowHeight="15.75" x14ac:dyDescent="0.25"/>
  <cols>
    <col min="1" max="1" width="6" style="1" customWidth="1"/>
    <col min="2" max="2" width="55.7109375" style="1" bestFit="1" customWidth="1"/>
    <col min="3" max="3" width="23.140625" style="1" customWidth="1"/>
    <col min="4" max="4" width="14.5703125" style="1" customWidth="1"/>
    <col min="5" max="5" width="22.140625" style="1" customWidth="1"/>
    <col min="6" max="6" width="24" style="1" customWidth="1"/>
    <col min="7" max="7" width="11.7109375" style="1" bestFit="1" customWidth="1"/>
    <col min="8" max="8" width="13" style="1" customWidth="1"/>
    <col min="9" max="9" width="17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34" t="s">
        <v>77</v>
      </c>
      <c r="B1" s="35"/>
      <c r="C1" s="20" t="s">
        <v>88</v>
      </c>
      <c r="D1" s="20"/>
      <c r="E1" s="20"/>
      <c r="F1" s="20"/>
      <c r="G1" s="19"/>
    </row>
    <row r="2" spans="1:9" ht="11.25" customHeight="1" x14ac:dyDescent="0.25">
      <c r="A2" s="36"/>
      <c r="B2" s="35"/>
    </row>
    <row r="3" spans="1:9" x14ac:dyDescent="0.25">
      <c r="A3" s="37" t="s">
        <v>68</v>
      </c>
      <c r="B3" s="35"/>
      <c r="F3" s="2"/>
    </row>
    <row r="4" spans="1:9" x14ac:dyDescent="0.25">
      <c r="A4" s="38" t="s">
        <v>69</v>
      </c>
      <c r="B4" s="35"/>
    </row>
    <row r="5" spans="1:9" ht="12" customHeight="1" x14ac:dyDescent="0.25">
      <c r="A5" s="36"/>
      <c r="B5" s="35"/>
    </row>
    <row r="6" spans="1:9" x14ac:dyDescent="0.25">
      <c r="A6" s="39" t="s">
        <v>4</v>
      </c>
      <c r="B6" s="35"/>
      <c r="C6" s="3"/>
    </row>
    <row r="7" spans="1:9" ht="7.5" customHeight="1" x14ac:dyDescent="0.25">
      <c r="A7" s="39"/>
      <c r="B7" s="35"/>
      <c r="C7" s="4"/>
      <c r="D7" s="4"/>
      <c r="E7" s="4"/>
      <c r="F7" s="4"/>
    </row>
    <row r="8" spans="1:9" x14ac:dyDescent="0.25">
      <c r="A8" s="40" t="s">
        <v>5</v>
      </c>
      <c r="B8" s="35"/>
      <c r="C8" s="24"/>
      <c r="D8" s="25"/>
      <c r="E8" s="25"/>
      <c r="F8" s="25"/>
    </row>
    <row r="9" spans="1:9" ht="11.25" customHeight="1" thickBot="1" x14ac:dyDescent="0.3">
      <c r="A9" s="41"/>
      <c r="B9" s="41"/>
    </row>
    <row r="10" spans="1:9" ht="126.75" thickBot="1" x14ac:dyDescent="0.3">
      <c r="A10" s="42" t="s">
        <v>6</v>
      </c>
      <c r="B10" s="43" t="s">
        <v>7</v>
      </c>
      <c r="C10" s="43" t="s">
        <v>8</v>
      </c>
      <c r="D10" s="29" t="s">
        <v>36</v>
      </c>
      <c r="E10" s="29" t="s">
        <v>35</v>
      </c>
      <c r="F10" s="30" t="s">
        <v>0</v>
      </c>
      <c r="G10" s="29" t="s">
        <v>1</v>
      </c>
      <c r="H10" s="29" t="s">
        <v>2</v>
      </c>
      <c r="I10" s="31" t="s">
        <v>3</v>
      </c>
    </row>
    <row r="11" spans="1:9" ht="20.25" customHeight="1" x14ac:dyDescent="0.25">
      <c r="A11" s="44" t="s">
        <v>9</v>
      </c>
      <c r="B11" s="45" t="s">
        <v>51</v>
      </c>
      <c r="C11" s="52" t="s">
        <v>37</v>
      </c>
      <c r="D11" s="5"/>
      <c r="E11" s="5"/>
      <c r="F11" s="26"/>
      <c r="G11" s="26"/>
      <c r="H11" s="26"/>
      <c r="I11" s="21"/>
    </row>
    <row r="12" spans="1:9" x14ac:dyDescent="0.25">
      <c r="A12" s="46" t="s">
        <v>10</v>
      </c>
      <c r="B12" s="47" t="s">
        <v>52</v>
      </c>
      <c r="C12" s="53" t="s">
        <v>37</v>
      </c>
      <c r="D12" s="6"/>
      <c r="E12" s="6"/>
      <c r="F12" s="27"/>
      <c r="G12" s="27"/>
      <c r="H12" s="27"/>
      <c r="I12" s="22"/>
    </row>
    <row r="13" spans="1:9" x14ac:dyDescent="0.25">
      <c r="A13" s="46" t="s">
        <v>11</v>
      </c>
      <c r="B13" s="47" t="s">
        <v>53</v>
      </c>
      <c r="C13" s="53" t="s">
        <v>37</v>
      </c>
      <c r="D13" s="6"/>
      <c r="E13" s="6"/>
      <c r="F13" s="27"/>
      <c r="G13" s="27"/>
      <c r="H13" s="27"/>
      <c r="I13" s="22"/>
    </row>
    <row r="14" spans="1:9" ht="31.5" x14ac:dyDescent="0.25">
      <c r="A14" s="46" t="s">
        <v>12</v>
      </c>
      <c r="B14" s="48" t="s">
        <v>54</v>
      </c>
      <c r="C14" s="53" t="s">
        <v>37</v>
      </c>
      <c r="D14" s="6"/>
      <c r="E14" s="6"/>
      <c r="F14" s="27"/>
      <c r="G14" s="27"/>
      <c r="H14" s="27"/>
      <c r="I14" s="22"/>
    </row>
    <row r="15" spans="1:9" x14ac:dyDescent="0.25">
      <c r="A15" s="46" t="s">
        <v>13</v>
      </c>
      <c r="B15" s="47" t="s">
        <v>55</v>
      </c>
      <c r="C15" s="53" t="s">
        <v>37</v>
      </c>
      <c r="D15" s="6"/>
      <c r="E15" s="6"/>
      <c r="F15" s="27"/>
      <c r="G15" s="27"/>
      <c r="H15" s="27"/>
      <c r="I15" s="22"/>
    </row>
    <row r="16" spans="1:9" ht="31.5" x14ac:dyDescent="0.25">
      <c r="A16" s="46" t="s">
        <v>14</v>
      </c>
      <c r="B16" s="48" t="s">
        <v>56</v>
      </c>
      <c r="C16" s="53" t="s">
        <v>37</v>
      </c>
      <c r="D16" s="6"/>
      <c r="E16" s="6"/>
      <c r="F16" s="27"/>
      <c r="G16" s="27"/>
      <c r="H16" s="27"/>
      <c r="I16" s="22"/>
    </row>
    <row r="17" spans="1:9" x14ac:dyDescent="0.25">
      <c r="A17" s="46" t="s">
        <v>15</v>
      </c>
      <c r="B17" s="47" t="s">
        <v>57</v>
      </c>
      <c r="C17" s="53" t="s">
        <v>37</v>
      </c>
      <c r="D17" s="6"/>
      <c r="E17" s="6"/>
      <c r="F17" s="27"/>
      <c r="G17" s="27"/>
      <c r="H17" s="27"/>
      <c r="I17" s="22"/>
    </row>
    <row r="18" spans="1:9" x14ac:dyDescent="0.25">
      <c r="A18" s="46" t="s">
        <v>16</v>
      </c>
      <c r="B18" s="47" t="s">
        <v>58</v>
      </c>
      <c r="C18" s="53" t="s">
        <v>59</v>
      </c>
      <c r="D18" s="6"/>
      <c r="E18" s="6"/>
      <c r="F18" s="27"/>
      <c r="G18" s="27"/>
      <c r="H18" s="27"/>
      <c r="I18" s="22"/>
    </row>
    <row r="19" spans="1:9" x14ac:dyDescent="0.25">
      <c r="A19" s="46" t="s">
        <v>17</v>
      </c>
      <c r="B19" s="48" t="s">
        <v>60</v>
      </c>
      <c r="C19" s="53" t="s">
        <v>41</v>
      </c>
      <c r="D19" s="6"/>
      <c r="E19" s="6"/>
      <c r="F19" s="27"/>
      <c r="G19" s="27"/>
      <c r="H19" s="27"/>
      <c r="I19" s="22"/>
    </row>
    <row r="20" spans="1:9" x14ac:dyDescent="0.25">
      <c r="A20" s="46" t="s">
        <v>18</v>
      </c>
      <c r="B20" s="48" t="s">
        <v>42</v>
      </c>
      <c r="C20" s="53" t="s">
        <v>43</v>
      </c>
      <c r="D20" s="6"/>
      <c r="E20" s="6"/>
      <c r="F20" s="27"/>
      <c r="G20" s="27"/>
      <c r="H20" s="27"/>
      <c r="I20" s="22"/>
    </row>
    <row r="21" spans="1:9" x14ac:dyDescent="0.25">
      <c r="A21" s="46" t="s">
        <v>19</v>
      </c>
      <c r="B21" s="47" t="s">
        <v>45</v>
      </c>
      <c r="C21" s="53" t="s">
        <v>44</v>
      </c>
      <c r="D21" s="6"/>
      <c r="E21" s="6"/>
      <c r="F21" s="27"/>
      <c r="G21" s="27"/>
      <c r="H21" s="27"/>
      <c r="I21" s="22"/>
    </row>
    <row r="22" spans="1:9" x14ac:dyDescent="0.25">
      <c r="A22" s="46" t="s">
        <v>20</v>
      </c>
      <c r="B22" s="47" t="s">
        <v>46</v>
      </c>
      <c r="C22" s="53" t="s">
        <v>61</v>
      </c>
      <c r="D22" s="6"/>
      <c r="E22" s="6"/>
      <c r="F22" s="27"/>
      <c r="G22" s="27"/>
      <c r="H22" s="27"/>
      <c r="I22" s="22"/>
    </row>
    <row r="23" spans="1:9" x14ac:dyDescent="0.25">
      <c r="A23" s="46" t="s">
        <v>21</v>
      </c>
      <c r="B23" s="47" t="s">
        <v>62</v>
      </c>
      <c r="C23" s="53" t="s">
        <v>41</v>
      </c>
      <c r="D23" s="6"/>
      <c r="E23" s="6"/>
      <c r="F23" s="27"/>
      <c r="G23" s="27"/>
      <c r="H23" s="27"/>
      <c r="I23" s="22"/>
    </row>
    <row r="24" spans="1:9" x14ac:dyDescent="0.25">
      <c r="A24" s="46" t="s">
        <v>22</v>
      </c>
      <c r="B24" s="47" t="s">
        <v>63</v>
      </c>
      <c r="C24" s="53" t="s">
        <v>64</v>
      </c>
      <c r="D24" s="6"/>
      <c r="E24" s="6"/>
      <c r="F24" s="27"/>
      <c r="G24" s="27"/>
      <c r="H24" s="27"/>
      <c r="I24" s="22"/>
    </row>
    <row r="25" spans="1:9" x14ac:dyDescent="0.25">
      <c r="A25" s="46" t="s">
        <v>23</v>
      </c>
      <c r="B25" s="47" t="s">
        <v>48</v>
      </c>
      <c r="C25" s="53" t="s">
        <v>49</v>
      </c>
      <c r="D25" s="6"/>
      <c r="E25" s="6"/>
      <c r="F25" s="27"/>
      <c r="G25" s="27"/>
      <c r="H25" s="27"/>
      <c r="I25" s="22"/>
    </row>
    <row r="26" spans="1:9" x14ac:dyDescent="0.25">
      <c r="A26" s="46" t="s">
        <v>24</v>
      </c>
      <c r="B26" s="47" t="s">
        <v>40</v>
      </c>
      <c r="C26" s="53" t="s">
        <v>47</v>
      </c>
      <c r="D26" s="6"/>
      <c r="E26" s="6"/>
      <c r="F26" s="27"/>
      <c r="G26" s="27"/>
      <c r="H26" s="27"/>
      <c r="I26" s="22"/>
    </row>
    <row r="27" spans="1:9" x14ac:dyDescent="0.25">
      <c r="A27" s="46" t="s">
        <v>25</v>
      </c>
      <c r="B27" s="47" t="s">
        <v>39</v>
      </c>
      <c r="C27" s="53" t="s">
        <v>37</v>
      </c>
      <c r="D27" s="6"/>
      <c r="E27" s="6"/>
      <c r="F27" s="27"/>
      <c r="G27" s="27"/>
      <c r="H27" s="27"/>
      <c r="I27" s="22"/>
    </row>
    <row r="28" spans="1:9" x14ac:dyDescent="0.25">
      <c r="A28" s="46" t="s">
        <v>26</v>
      </c>
      <c r="B28" s="47" t="s">
        <v>65</v>
      </c>
      <c r="C28" s="53" t="s">
        <v>37</v>
      </c>
      <c r="D28" s="6"/>
      <c r="E28" s="6"/>
      <c r="F28" s="27"/>
      <c r="G28" s="27"/>
      <c r="H28" s="27"/>
      <c r="I28" s="22"/>
    </row>
    <row r="29" spans="1:9" ht="31.5" x14ac:dyDescent="0.25">
      <c r="A29" s="46" t="s">
        <v>27</v>
      </c>
      <c r="B29" s="49" t="s">
        <v>38</v>
      </c>
      <c r="C29" s="53" t="s">
        <v>37</v>
      </c>
      <c r="D29" s="6"/>
      <c r="E29" s="6"/>
      <c r="F29" s="27"/>
      <c r="G29" s="27"/>
      <c r="H29" s="27"/>
      <c r="I29" s="22"/>
    </row>
    <row r="30" spans="1:9" ht="16.5" thickBot="1" x14ac:dyDescent="0.3">
      <c r="A30" s="50" t="s">
        <v>28</v>
      </c>
      <c r="B30" s="51" t="s">
        <v>67</v>
      </c>
      <c r="C30" s="54" t="s">
        <v>66</v>
      </c>
      <c r="D30" s="7"/>
      <c r="E30" s="7"/>
      <c r="F30" s="28"/>
      <c r="G30" s="28"/>
      <c r="H30" s="28"/>
      <c r="I30" s="23"/>
    </row>
    <row r="31" spans="1:9" ht="16.5" thickBot="1" x14ac:dyDescent="0.3">
      <c r="A31" s="90"/>
      <c r="B31" s="55" t="s">
        <v>72</v>
      </c>
      <c r="C31" s="56"/>
      <c r="D31" s="9">
        <v>0</v>
      </c>
      <c r="E31" s="8"/>
      <c r="F31" s="10"/>
      <c r="G31" s="10"/>
      <c r="H31" s="10"/>
      <c r="I31" s="10"/>
    </row>
    <row r="32" spans="1:9" ht="21.75" customHeight="1" thickBot="1" x14ac:dyDescent="0.6">
      <c r="A32" s="41"/>
      <c r="B32" s="57" t="s">
        <v>71</v>
      </c>
      <c r="C32" s="58"/>
      <c r="D32" s="59">
        <f>D31*2</f>
        <v>0</v>
      </c>
      <c r="E32" s="11"/>
    </row>
    <row r="33" spans="1:8" ht="9" customHeight="1" x14ac:dyDescent="0.25">
      <c r="A33" s="41"/>
      <c r="B33" s="41"/>
      <c r="C33" s="41"/>
    </row>
    <row r="34" spans="1:8" ht="9" customHeight="1" x14ac:dyDescent="0.25">
      <c r="A34" s="41"/>
      <c r="B34" s="41"/>
      <c r="C34" s="41"/>
    </row>
    <row r="35" spans="1:8" ht="9" customHeight="1" thickBot="1" x14ac:dyDescent="0.3">
      <c r="A35" s="41"/>
      <c r="B35" s="41"/>
      <c r="C35" s="41"/>
    </row>
    <row r="36" spans="1:8" ht="36.6" customHeight="1" thickBot="1" x14ac:dyDescent="0.3">
      <c r="A36" s="41"/>
      <c r="B36" s="60" t="s">
        <v>89</v>
      </c>
      <c r="C36" s="61" t="s">
        <v>86</v>
      </c>
      <c r="D36" s="32"/>
    </row>
    <row r="37" spans="1:8" ht="98.45" customHeight="1" thickBot="1" x14ac:dyDescent="0.3">
      <c r="A37" s="41"/>
      <c r="B37" s="62" t="s">
        <v>84</v>
      </c>
      <c r="C37" s="33"/>
      <c r="D37" s="63" t="s">
        <v>87</v>
      </c>
    </row>
    <row r="38" spans="1:8" ht="11.25" customHeight="1" thickBot="1" x14ac:dyDescent="0.3">
      <c r="A38" s="41"/>
      <c r="B38" s="41"/>
      <c r="C38" s="41"/>
      <c r="D38" s="41"/>
    </row>
    <row r="39" spans="1:8" ht="154.15" customHeight="1" thickBot="1" x14ac:dyDescent="0.3">
      <c r="A39" s="42" t="s">
        <v>31</v>
      </c>
      <c r="B39" s="43" t="s">
        <v>83</v>
      </c>
      <c r="C39" s="43" t="s">
        <v>32</v>
      </c>
      <c r="D39" s="64" t="s">
        <v>33</v>
      </c>
      <c r="E39" s="65" t="s">
        <v>90</v>
      </c>
      <c r="F39" s="12"/>
    </row>
    <row r="40" spans="1:8" ht="304.5" customHeight="1" thickBot="1" x14ac:dyDescent="0.3">
      <c r="A40" s="69" t="s">
        <v>29</v>
      </c>
      <c r="B40" s="68" t="s">
        <v>85</v>
      </c>
      <c r="C40" s="67" t="s">
        <v>79</v>
      </c>
      <c r="D40" s="9">
        <v>0</v>
      </c>
      <c r="E40" s="66">
        <f>D40*(10-C37)</f>
        <v>0</v>
      </c>
      <c r="F40" s="13"/>
    </row>
    <row r="41" spans="1:8" ht="17.25" customHeight="1" thickBot="1" x14ac:dyDescent="0.3">
      <c r="A41" s="71"/>
      <c r="B41" s="72"/>
      <c r="C41" s="71"/>
      <c r="D41" s="73"/>
      <c r="E41" s="74"/>
      <c r="F41" s="12"/>
    </row>
    <row r="42" spans="1:8" ht="157.15" customHeight="1" thickBot="1" x14ac:dyDescent="0.3">
      <c r="A42" s="42" t="s">
        <v>31</v>
      </c>
      <c r="B42" s="43" t="s">
        <v>70</v>
      </c>
      <c r="C42" s="43" t="s">
        <v>32</v>
      </c>
      <c r="D42" s="43" t="s">
        <v>33</v>
      </c>
      <c r="E42" s="70" t="s">
        <v>91</v>
      </c>
      <c r="F42" s="65" t="s">
        <v>92</v>
      </c>
    </row>
    <row r="43" spans="1:8" ht="160.5" customHeight="1" thickBot="1" x14ac:dyDescent="0.3">
      <c r="A43" s="69" t="s">
        <v>30</v>
      </c>
      <c r="B43" s="68" t="s">
        <v>73</v>
      </c>
      <c r="C43" s="80" t="s">
        <v>34</v>
      </c>
      <c r="D43" s="14">
        <v>0</v>
      </c>
      <c r="E43" s="80">
        <f>5*(10-C37)</f>
        <v>50</v>
      </c>
      <c r="F43" s="81">
        <f>D43*E43</f>
        <v>0</v>
      </c>
      <c r="G43" s="15"/>
    </row>
    <row r="44" spans="1:8" s="4" customFormat="1" ht="16.5" customHeight="1" thickBot="1" x14ac:dyDescent="0.3">
      <c r="A44" s="88"/>
      <c r="B44" s="72"/>
      <c r="C44" s="88"/>
      <c r="D44" s="89"/>
      <c r="E44" s="74"/>
      <c r="F44" s="74"/>
      <c r="G44" s="10"/>
      <c r="H44" s="1"/>
    </row>
    <row r="45" spans="1:8" ht="103.5" customHeight="1" thickBot="1" x14ac:dyDescent="0.3">
      <c r="A45" s="75" t="s">
        <v>31</v>
      </c>
      <c r="B45" s="76" t="s">
        <v>75</v>
      </c>
      <c r="C45" s="76" t="s">
        <v>32</v>
      </c>
      <c r="D45" s="76" t="s">
        <v>33</v>
      </c>
      <c r="E45" s="76" t="s">
        <v>80</v>
      </c>
      <c r="F45" s="82" t="s">
        <v>82</v>
      </c>
    </row>
    <row r="46" spans="1:8" ht="103.5" customHeight="1" thickBot="1" x14ac:dyDescent="0.3">
      <c r="A46" s="77" t="s">
        <v>74</v>
      </c>
      <c r="B46" s="78" t="s">
        <v>76</v>
      </c>
      <c r="C46" s="79" t="s">
        <v>78</v>
      </c>
      <c r="D46" s="16">
        <v>0</v>
      </c>
      <c r="E46" s="83" t="s">
        <v>81</v>
      </c>
      <c r="F46" s="81">
        <f>D46*20</f>
        <v>0</v>
      </c>
      <c r="G46" s="15"/>
    </row>
    <row r="47" spans="1:8" s="4" customFormat="1" ht="16.5" customHeight="1" thickBot="1" x14ac:dyDescent="0.3">
      <c r="A47" s="88"/>
      <c r="B47" s="72"/>
      <c r="C47" s="88"/>
      <c r="D47" s="89"/>
      <c r="E47" s="74"/>
      <c r="F47" s="74"/>
      <c r="G47" s="10"/>
      <c r="H47" s="1"/>
    </row>
    <row r="48" spans="1:8" ht="20.25" customHeight="1" thickBot="1" x14ac:dyDescent="0.3">
      <c r="A48" s="85" t="s">
        <v>50</v>
      </c>
      <c r="B48" s="86"/>
      <c r="C48" s="86"/>
      <c r="D48" s="86"/>
      <c r="E48" s="87"/>
      <c r="F48" s="84">
        <f>D32+E40+F43+F46</f>
        <v>0</v>
      </c>
    </row>
    <row r="49" spans="1:6" ht="20.25" customHeight="1" x14ac:dyDescent="0.25">
      <c r="A49" s="17"/>
      <c r="B49" s="17"/>
      <c r="C49" s="17"/>
      <c r="D49" s="17"/>
      <c r="E49" s="17"/>
      <c r="F49" s="18"/>
    </row>
    <row r="50" spans="1:6" ht="19.5" customHeight="1" x14ac:dyDescent="0.25"/>
    <row r="51" spans="1:6" ht="21" customHeight="1" x14ac:dyDescent="0.25"/>
    <row r="52" spans="1:6" ht="19.5" customHeight="1" x14ac:dyDescent="0.25"/>
    <row r="53" spans="1:6" ht="18" customHeight="1" x14ac:dyDescent="0.25"/>
    <row r="54" spans="1:6" ht="21.75" customHeight="1" x14ac:dyDescent="0.25"/>
    <row r="55" spans="1:6" ht="21.75" customHeight="1" x14ac:dyDescent="0.25"/>
  </sheetData>
  <sheetProtection algorithmName="SHA-512" hashValue="KKXhkfUt7lJWpH9whuCXTudLAk0rCeYuCzDuYtsnp21Gom5pRwBuSTYefmOeM83FAOcoz3TqVpwfhurq9DhYxQ==" saltValue="CyU2kEhcrYIhPVdtFFnyWA==" spinCount="100000" sheet="1" objects="1" scenarios="1" formatCells="0" formatColumns="0" formatRows="0"/>
  <mergeCells count="9">
    <mergeCell ref="C1:F1"/>
    <mergeCell ref="A48:E48"/>
    <mergeCell ref="I11:I30"/>
    <mergeCell ref="B32:C32"/>
    <mergeCell ref="C8:F8"/>
    <mergeCell ref="F11:F30"/>
    <mergeCell ref="G11:G30"/>
    <mergeCell ref="H11:H30"/>
    <mergeCell ref="B31:C31"/>
  </mergeCells>
  <pageMargins left="0.7" right="0.7" top="0.78740157499999996" bottom="0.78740157499999996" header="0.3" footer="0.3"/>
  <pageSetup paperSize="9" scale="3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Defibrilátor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2024-06-19T20:18:57Z</cp:lastPrinted>
  <dcterms:created xsi:type="dcterms:W3CDTF">2022-08-02T15:18:06Z</dcterms:created>
  <dcterms:modified xsi:type="dcterms:W3CDTF">2024-06-20T08:58:44Z</dcterms:modified>
</cp:coreProperties>
</file>