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80" yWindow="0" windowWidth="14400" windowHeight="15600" activeTab="2"/>
  </bookViews>
  <sheets>
    <sheet name="REKAPITULACE" sheetId="2" r:id="rId1"/>
    <sheet name="SEVER" sheetId="1" r:id="rId2"/>
    <sheet name="JIH" sheetId="4" r:id="rId3"/>
  </sheets>
  <definedNames>
    <definedName name="_xlnm._FilterDatabase" localSheetId="2" hidden="1">'JIH'!$B$6:$H$6</definedName>
    <definedName name="_xlnm._FilterDatabase" localSheetId="1" hidden="1">'SEVER'!$B$6:$F$28</definedName>
    <definedName name="_xlnm.Print_Area" localSheetId="2">'JIH'!$B$1:$H$51</definedName>
    <definedName name="_xlnm.Print_Area" localSheetId="0">'REKAPITULACE'!$A$1:$H$11</definedName>
  </definedNames>
  <calcPr calcId="152511"/>
  <extLst/>
</workbook>
</file>

<file path=xl/sharedStrings.xml><?xml version="1.0" encoding="utf-8"?>
<sst xmlns="http://schemas.openxmlformats.org/spreadsheetml/2006/main" count="154" uniqueCount="95">
  <si>
    <t>SEKCE: SEVER "N"</t>
  </si>
  <si>
    <t>OZN.</t>
  </si>
  <si>
    <t>POPIS</t>
  </si>
  <si>
    <t>JEDNOTKOVÁ CENA</t>
  </si>
  <si>
    <t>CELKEM KS</t>
  </si>
  <si>
    <t>CENA</t>
  </si>
  <si>
    <t>M.3</t>
  </si>
  <si>
    <t>M.1P</t>
  </si>
  <si>
    <t>M.1L</t>
  </si>
  <si>
    <t>M.7P</t>
  </si>
  <si>
    <t>M.7L</t>
  </si>
  <si>
    <t>M.6P</t>
  </si>
  <si>
    <t>M.6L</t>
  </si>
  <si>
    <t>Skříňka na WC - šířka 1150 mm</t>
  </si>
  <si>
    <t>Skříňka na WC - šířka 900 mm</t>
  </si>
  <si>
    <t>Terasový nábytek - židle</t>
  </si>
  <si>
    <t>Terasový nábytek - stůl</t>
  </si>
  <si>
    <t>Sušák na prádlo - venkovní, dvojitý</t>
  </si>
  <si>
    <t>Odpadkový koš 5 l</t>
  </si>
  <si>
    <t>Nástěnné zrcadlo 850x1985 mm</t>
  </si>
  <si>
    <t>SEKCE: JIH "S"</t>
  </si>
  <si>
    <t>Židle</t>
  </si>
  <si>
    <t>M.4</t>
  </si>
  <si>
    <t>Křeslo</t>
  </si>
  <si>
    <t>M.18</t>
  </si>
  <si>
    <t>M.19</t>
  </si>
  <si>
    <t>M.20</t>
  </si>
  <si>
    <t>Konferenční stolek obdélníkového tvaru</t>
  </si>
  <si>
    <t>Konferenční stolek kruhového tvaru</t>
  </si>
  <si>
    <t xml:space="preserve">M.2 </t>
  </si>
  <si>
    <t>M.9</t>
  </si>
  <si>
    <t>M.21</t>
  </si>
  <si>
    <t>M.22</t>
  </si>
  <si>
    <t>M.8</t>
  </si>
  <si>
    <t>M.10</t>
  </si>
  <si>
    <t>Skříňka na WC - šířka 1050 mm</t>
  </si>
  <si>
    <t>M.13</t>
  </si>
  <si>
    <t>Sestava televizního stolu a psacího stolu</t>
  </si>
  <si>
    <t>M.14</t>
  </si>
  <si>
    <t>M.17P</t>
  </si>
  <si>
    <t>M.17L</t>
  </si>
  <si>
    <t>M.11</t>
  </si>
  <si>
    <t>Vestavěná skříň včetně minibaru a hotelového sejfu</t>
  </si>
  <si>
    <t>M.12</t>
  </si>
  <si>
    <t>Vestavěná skříň včetně kufrboxu, zrcadla a obložení výklenku</t>
  </si>
  <si>
    <t>M.15</t>
  </si>
  <si>
    <t>M.16</t>
  </si>
  <si>
    <t xml:space="preserve">Věšáková stěna  </t>
  </si>
  <si>
    <t>M.26</t>
  </si>
  <si>
    <t>M.23</t>
  </si>
  <si>
    <t>Houpací křeslo</t>
  </si>
  <si>
    <t>Nástěnné zrcadlo 700x1670 mm</t>
  </si>
  <si>
    <t>Nástěnné zrcadlo 900x1670 mm</t>
  </si>
  <si>
    <t>M.27C</t>
  </si>
  <si>
    <t>M.27A</t>
  </si>
  <si>
    <t>M.27B</t>
  </si>
  <si>
    <t>M.31A</t>
  </si>
  <si>
    <t>M.31B</t>
  </si>
  <si>
    <t>M.31C</t>
  </si>
  <si>
    <t>Věšáková stěna včetně botníku, háčků, zrcadla a obkladu</t>
  </si>
  <si>
    <t>Vestavěná skříň včetně minibaru - pravá variata</t>
  </si>
  <si>
    <t>Vestavěná skříň včetně minibaru - levá variata</t>
  </si>
  <si>
    <t>Sestava televizního stolu včetně hotelových sejfů a odkládací plochy pro otevřené kufry - pravá varianta</t>
  </si>
  <si>
    <t>Sestava televizního stolu včetně hotelových sejfů a odkládací plochy pro otevřené kufry - levá varianta</t>
  </si>
  <si>
    <t>Vestavěná skříň včetně včetně minibaru a hotelových sejfů</t>
  </si>
  <si>
    <t>Celkem bez DPH</t>
  </si>
  <si>
    <t>DPH 21%</t>
  </si>
  <si>
    <t>Celkem s DPH</t>
  </si>
  <si>
    <t>Obklad stěny laminátová deska - cca 14,5 m</t>
  </si>
  <si>
    <t>Obklad stěny laminátová deska - cca 15,3 m</t>
  </si>
  <si>
    <t>Obklad stěny laminátová deska - cca 21,3 m</t>
  </si>
  <si>
    <t>Sestava televizního stolu a psacího stolu - pravá varianta</t>
  </si>
  <si>
    <t>Sestava televizního stolu a psacího stolu - levá varianta</t>
  </si>
  <si>
    <t>M.XX</t>
  </si>
  <si>
    <t xml:space="preserve">Úprava vestavěného nábytku ve stávajících apartmánech či jejich případné doplnění </t>
  </si>
  <si>
    <t>M.5P</t>
  </si>
  <si>
    <t>M.5L</t>
  </si>
  <si>
    <t>Psací stůl - pravá varianta</t>
  </si>
  <si>
    <t>Psací stůl - levá varianta</t>
  </si>
  <si>
    <t>Dřevěný lamelový rošt 900x2000 mm viz INT-37</t>
  </si>
  <si>
    <t>Sestava dvojlůžko, dva noční stoly a nosná konstrukce na zdi - pravá varianta</t>
  </si>
  <si>
    <t>Sestava dvojlůžko, dva noční stoly a nosná konstrukce na zdi - levá varianta</t>
  </si>
  <si>
    <t>Sestava jednolůžko, noční stolek, otevřený regál (kufrbox) a nosná konstrukce na zdi</t>
  </si>
  <si>
    <t>M.32</t>
  </si>
  <si>
    <t>Minibar samostatně</t>
  </si>
  <si>
    <t>M.24B</t>
  </si>
  <si>
    <t>M.24A</t>
  </si>
  <si>
    <t>Odpadkový koš 10 l</t>
  </si>
  <si>
    <t>Výkaz výměr</t>
  </si>
  <si>
    <t>ZVÝŠENÍ UBYTOVACÍ KAPACITY LDA - INTERIÉR</t>
  </si>
  <si>
    <t>JEDNOTKOVÁ CENA BEZ DPH</t>
  </si>
  <si>
    <t>CELKOVÁ CENA ZA POLOŽKU BEZ DPH</t>
  </si>
  <si>
    <t xml:space="preserve">Účastník nabízí "referenční materiály a výrobky" dle čl. 5.2 zadávací dokumentace
ANO x NE 
</t>
  </si>
  <si>
    <t xml:space="preserve">
Účastník nabízí jiné "materiály a výrobky" dle čl. 5.2 zadávací dokumentace
technická a jakostní specifikace výrobku (materiálu) / technický list  
</t>
  </si>
  <si>
    <t xml:space="preserve">Sedací souprava ve tvaru L, rozkládací,
minimální hodnota čalounění - martindale 150000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</si>
</sst>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indexed="8"/>
      <name val="Lato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164" fontId="0" fillId="0" borderId="8" xfId="0" applyNumberFormat="1" applyBorder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 wrapText="1"/>
    </xf>
    <xf numFmtId="164" fontId="2" fillId="0" borderId="0" xfId="0" applyNumberFormat="1" applyFont="1"/>
    <xf numFmtId="44" fontId="0" fillId="0" borderId="8" xfId="20" applyFont="1" applyBorder="1"/>
    <xf numFmtId="164" fontId="2" fillId="0" borderId="8" xfId="0" applyNumberFormat="1" applyFont="1" applyBorder="1"/>
    <xf numFmtId="44" fontId="2" fillId="0" borderId="8" xfId="20" applyFont="1" applyBorder="1"/>
    <xf numFmtId="0" fontId="0" fillId="0" borderId="0" xfId="0" applyBorder="1"/>
    <xf numFmtId="164" fontId="0" fillId="2" borderId="2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0" fontId="2" fillId="0" borderId="11" xfId="0" applyFont="1" applyBorder="1" applyAlignment="1">
      <alignment horizontal="center" vertical="center" wrapText="1"/>
    </xf>
    <xf numFmtId="0" fontId="5" fillId="0" borderId="0" xfId="0" applyFont="1"/>
    <xf numFmtId="164" fontId="0" fillId="0" borderId="1" xfId="0" applyNumberFormat="1" applyBorder="1"/>
    <xf numFmtId="0" fontId="0" fillId="0" borderId="5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2" borderId="2" xfId="0" applyFill="1" applyBorder="1" applyAlignment="1">
      <alignment horizontal="left" vertical="top"/>
    </xf>
    <xf numFmtId="0" fontId="0" fillId="2" borderId="12" xfId="0" applyFill="1" applyBorder="1"/>
    <xf numFmtId="0" fontId="0" fillId="0" borderId="1" xfId="0" applyBorder="1" applyAlignment="1">
      <alignment horizontal="left" vertical="top" wrapText="1"/>
    </xf>
    <xf numFmtId="0" fontId="0" fillId="3" borderId="0" xfId="0" applyFill="1"/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 topLeftCell="A1">
      <selection activeCell="A1" sqref="A1:H11"/>
    </sheetView>
  </sheetViews>
  <sheetFormatPr defaultColWidth="9.140625" defaultRowHeight="15"/>
  <cols>
    <col min="1" max="1" width="2.00390625" style="0" customWidth="1"/>
    <col min="5" max="5" width="16.421875" style="0" bestFit="1" customWidth="1"/>
  </cols>
  <sheetData>
    <row r="1" ht="18.75">
      <c r="B1" s="43" t="s">
        <v>88</v>
      </c>
    </row>
    <row r="2" ht="15">
      <c r="B2" s="1" t="s">
        <v>89</v>
      </c>
    </row>
    <row r="3" ht="15.75" thickBot="1"/>
    <row r="4" spans="2:5" ht="15.75" thickBot="1">
      <c r="B4" s="53" t="s">
        <v>0</v>
      </c>
      <c r="C4" s="53"/>
      <c r="D4" s="53"/>
      <c r="E4" s="23">
        <f>SEVER!F30</f>
        <v>0</v>
      </c>
    </row>
    <row r="5" spans="2:5" ht="15.75" thickBot="1">
      <c r="B5" s="53" t="s">
        <v>20</v>
      </c>
      <c r="C5" s="53"/>
      <c r="D5" s="53"/>
      <c r="E5" s="29">
        <f>JIH!F49</f>
        <v>0</v>
      </c>
    </row>
    <row r="6" ht="15.75" thickBot="1"/>
    <row r="7" spans="2:5" ht="15.75" thickBot="1">
      <c r="B7" s="54" t="s">
        <v>65</v>
      </c>
      <c r="C7" s="54"/>
      <c r="D7" s="54"/>
      <c r="E7" s="30">
        <f>SUM(E4:E5)</f>
        <v>0</v>
      </c>
    </row>
    <row r="8" spans="2:5" ht="15.75" thickBot="1">
      <c r="B8" s="54" t="s">
        <v>66</v>
      </c>
      <c r="C8" s="54"/>
      <c r="D8" s="54"/>
      <c r="E8" s="31">
        <f>E7*0.21</f>
        <v>0</v>
      </c>
    </row>
    <row r="9" spans="2:5" ht="15.75" thickBot="1">
      <c r="B9" s="54" t="s">
        <v>67</v>
      </c>
      <c r="C9" s="54"/>
      <c r="D9" s="54"/>
      <c r="E9" s="31">
        <f>E7*1.21</f>
        <v>0</v>
      </c>
    </row>
    <row r="11" ht="15">
      <c r="B11" s="52"/>
    </row>
  </sheetData>
  <mergeCells count="5">
    <mergeCell ref="B4:D4"/>
    <mergeCell ref="B5:D5"/>
    <mergeCell ref="B7:D7"/>
    <mergeCell ref="B8:D8"/>
    <mergeCell ref="B9:D9"/>
  </mergeCells>
  <printOptions/>
  <pageMargins left="0.7" right="0.7" top="0.787401575" bottom="0.787401575" header="0.3" footer="0.3"/>
  <pageSetup horizontalDpi="600" verticalDpi="600" orientation="portrait" paperSize="2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 topLeftCell="A7">
      <selection activeCell="B1" sqref="B1:H32"/>
    </sheetView>
  </sheetViews>
  <sheetFormatPr defaultColWidth="9.140625" defaultRowHeight="15"/>
  <cols>
    <col min="1" max="1" width="0.9921875" style="0" customWidth="1"/>
    <col min="3" max="3" width="43.7109375" style="0" customWidth="1"/>
    <col min="4" max="4" width="12.7109375" style="0" customWidth="1"/>
    <col min="6" max="6" width="16.421875" style="0" bestFit="1" customWidth="1"/>
    <col min="7" max="7" width="37.57421875" style="0" customWidth="1"/>
    <col min="8" max="8" width="41.7109375" style="0" customWidth="1"/>
    <col min="9" max="9" width="14.28125" style="0" customWidth="1"/>
  </cols>
  <sheetData>
    <row r="1" ht="18.75">
      <c r="B1" s="43" t="s">
        <v>88</v>
      </c>
    </row>
    <row r="2" ht="15">
      <c r="B2" s="1" t="s">
        <v>89</v>
      </c>
    </row>
    <row r="4" ht="15">
      <c r="B4" t="s">
        <v>0</v>
      </c>
    </row>
    <row r="5" ht="15.75" thickBot="1"/>
    <row r="6" spans="2:8" ht="90.75" thickBot="1">
      <c r="B6" s="13" t="s">
        <v>1</v>
      </c>
      <c r="C6" s="14" t="s">
        <v>2</v>
      </c>
      <c r="D6" s="15" t="s">
        <v>90</v>
      </c>
      <c r="E6" s="15" t="s">
        <v>4</v>
      </c>
      <c r="F6" s="15" t="s">
        <v>91</v>
      </c>
      <c r="G6" s="15" t="s">
        <v>92</v>
      </c>
      <c r="H6" s="42" t="s">
        <v>93</v>
      </c>
    </row>
    <row r="7" spans="2:8" ht="30">
      <c r="B7" s="55" t="s">
        <v>7</v>
      </c>
      <c r="C7" s="24" t="s">
        <v>80</v>
      </c>
      <c r="D7" s="33">
        <v>0</v>
      </c>
      <c r="E7" s="12">
        <v>15</v>
      </c>
      <c r="F7" s="48">
        <f aca="true" t="shared" si="0" ref="F7:F9">D7*E7</f>
        <v>0</v>
      </c>
      <c r="G7" s="49"/>
      <c r="H7" s="50"/>
    </row>
    <row r="8" spans="2:8" ht="15">
      <c r="B8" s="56"/>
      <c r="C8" s="25" t="s">
        <v>79</v>
      </c>
      <c r="D8" s="34">
        <v>0</v>
      </c>
      <c r="E8" s="7">
        <v>30</v>
      </c>
      <c r="F8" s="36">
        <f>D8*E8</f>
        <v>0</v>
      </c>
      <c r="G8" s="37"/>
      <c r="H8" s="39"/>
    </row>
    <row r="9" spans="2:8" ht="30">
      <c r="B9" s="56" t="s">
        <v>8</v>
      </c>
      <c r="C9" s="25" t="s">
        <v>81</v>
      </c>
      <c r="D9" s="34">
        <v>0</v>
      </c>
      <c r="E9" s="7">
        <v>15</v>
      </c>
      <c r="F9" s="36">
        <f t="shared" si="0"/>
        <v>0</v>
      </c>
      <c r="G9" s="37"/>
      <c r="H9" s="39"/>
    </row>
    <row r="10" spans="2:8" ht="15">
      <c r="B10" s="56"/>
      <c r="C10" s="25" t="s">
        <v>79</v>
      </c>
      <c r="D10" s="34">
        <v>0</v>
      </c>
      <c r="E10" s="7">
        <v>30</v>
      </c>
      <c r="F10" s="36">
        <f>D10*E10</f>
        <v>0</v>
      </c>
      <c r="G10" s="37"/>
      <c r="H10" s="39"/>
    </row>
    <row r="11" spans="2:8" ht="15">
      <c r="B11" s="17" t="s">
        <v>6</v>
      </c>
      <c r="C11" s="26" t="s">
        <v>21</v>
      </c>
      <c r="D11" s="34">
        <v>0</v>
      </c>
      <c r="E11" s="7">
        <v>60</v>
      </c>
      <c r="F11" s="44">
        <f aca="true" t="shared" si="1" ref="F11:F26">D11*E11</f>
        <v>0</v>
      </c>
      <c r="G11" s="37"/>
      <c r="H11" s="39"/>
    </row>
    <row r="12" spans="2:8" ht="15">
      <c r="B12" s="17" t="s">
        <v>75</v>
      </c>
      <c r="C12" s="26" t="s">
        <v>77</v>
      </c>
      <c r="D12" s="34">
        <v>0</v>
      </c>
      <c r="E12" s="7">
        <v>15</v>
      </c>
      <c r="F12" s="36">
        <f aca="true" t="shared" si="2" ref="F12">D12*E12</f>
        <v>0</v>
      </c>
      <c r="G12" s="37"/>
      <c r="H12" s="39"/>
    </row>
    <row r="13" spans="2:8" ht="15">
      <c r="B13" s="17" t="s">
        <v>76</v>
      </c>
      <c r="C13" s="26" t="s">
        <v>78</v>
      </c>
      <c r="D13" s="34">
        <v>0</v>
      </c>
      <c r="E13" s="7">
        <v>15</v>
      </c>
      <c r="F13" s="36">
        <f t="shared" si="1"/>
        <v>0</v>
      </c>
      <c r="G13" s="38"/>
      <c r="H13" s="39"/>
    </row>
    <row r="14" spans="2:8" ht="15">
      <c r="B14" s="16" t="s">
        <v>11</v>
      </c>
      <c r="C14" s="25" t="s">
        <v>60</v>
      </c>
      <c r="D14" s="34">
        <v>0</v>
      </c>
      <c r="E14" s="7">
        <v>15</v>
      </c>
      <c r="F14" s="36">
        <f>D14*E14</f>
        <v>0</v>
      </c>
      <c r="G14" s="38"/>
      <c r="H14" s="39"/>
    </row>
    <row r="15" spans="2:8" ht="15">
      <c r="B15" s="16" t="s">
        <v>12</v>
      </c>
      <c r="C15" s="25" t="s">
        <v>61</v>
      </c>
      <c r="D15" s="34">
        <v>0</v>
      </c>
      <c r="E15" s="7">
        <v>15</v>
      </c>
      <c r="F15" s="36">
        <f>D15*E15</f>
        <v>0</v>
      </c>
      <c r="G15" s="38"/>
      <c r="H15" s="39"/>
    </row>
    <row r="16" spans="2:8" ht="45">
      <c r="B16" s="16" t="s">
        <v>9</v>
      </c>
      <c r="C16" s="25" t="s">
        <v>62</v>
      </c>
      <c r="D16" s="34">
        <v>0</v>
      </c>
      <c r="E16" s="7">
        <v>15</v>
      </c>
      <c r="F16" s="36">
        <f t="shared" si="1"/>
        <v>0</v>
      </c>
      <c r="G16" s="38"/>
      <c r="H16" s="39"/>
    </row>
    <row r="17" spans="2:8" ht="45">
      <c r="B17" s="16" t="s">
        <v>10</v>
      </c>
      <c r="C17" s="25" t="s">
        <v>63</v>
      </c>
      <c r="D17" s="34">
        <v>0</v>
      </c>
      <c r="E17" s="7">
        <v>15</v>
      </c>
      <c r="F17" s="36">
        <f t="shared" si="1"/>
        <v>0</v>
      </c>
      <c r="G17" s="38"/>
      <c r="H17" s="39"/>
    </row>
    <row r="18" spans="2:8" ht="15">
      <c r="B18" s="16" t="s">
        <v>33</v>
      </c>
      <c r="C18" s="25" t="s">
        <v>13</v>
      </c>
      <c r="D18" s="34">
        <v>0</v>
      </c>
      <c r="E18" s="7">
        <v>31</v>
      </c>
      <c r="F18" s="36">
        <f t="shared" si="1"/>
        <v>0</v>
      </c>
      <c r="G18" s="38"/>
      <c r="H18" s="39"/>
    </row>
    <row r="19" spans="2:8" ht="15">
      <c r="B19" s="16" t="s">
        <v>30</v>
      </c>
      <c r="C19" s="25" t="s">
        <v>14</v>
      </c>
      <c r="D19" s="34">
        <v>0</v>
      </c>
      <c r="E19" s="7">
        <v>3</v>
      </c>
      <c r="F19" s="36">
        <f t="shared" si="1"/>
        <v>0</v>
      </c>
      <c r="G19" s="38"/>
      <c r="H19" s="39"/>
    </row>
    <row r="20" spans="2:8" ht="15">
      <c r="B20" s="16" t="s">
        <v>31</v>
      </c>
      <c r="C20" s="25" t="s">
        <v>15</v>
      </c>
      <c r="D20" s="34">
        <v>0</v>
      </c>
      <c r="E20" s="7">
        <v>30</v>
      </c>
      <c r="F20" s="36">
        <f t="shared" si="1"/>
        <v>0</v>
      </c>
      <c r="G20" s="38"/>
      <c r="H20" s="39"/>
    </row>
    <row r="21" spans="2:8" ht="15">
      <c r="B21" s="16" t="s">
        <v>32</v>
      </c>
      <c r="C21" s="25" t="s">
        <v>16</v>
      </c>
      <c r="D21" s="34">
        <v>0</v>
      </c>
      <c r="E21" s="7">
        <v>15</v>
      </c>
      <c r="F21" s="36">
        <f t="shared" si="1"/>
        <v>0</v>
      </c>
      <c r="G21" s="38"/>
      <c r="H21" s="39"/>
    </row>
    <row r="22" spans="2:8" ht="15">
      <c r="B22" s="16" t="s">
        <v>86</v>
      </c>
      <c r="C22" s="8" t="s">
        <v>18</v>
      </c>
      <c r="D22" s="34">
        <v>0</v>
      </c>
      <c r="E22" s="7">
        <v>30</v>
      </c>
      <c r="F22" s="36">
        <f>D22*E22</f>
        <v>0</v>
      </c>
      <c r="G22" s="38"/>
      <c r="H22" s="39"/>
    </row>
    <row r="23" spans="2:8" ht="15">
      <c r="B23" s="16" t="s">
        <v>85</v>
      </c>
      <c r="C23" s="8" t="s">
        <v>87</v>
      </c>
      <c r="D23" s="34">
        <v>0</v>
      </c>
      <c r="E23" s="7">
        <v>30</v>
      </c>
      <c r="F23" s="36">
        <f>D23*E23</f>
        <v>0</v>
      </c>
      <c r="G23" s="38"/>
      <c r="H23" s="39"/>
    </row>
    <row r="24" spans="2:8" ht="15">
      <c r="B24" s="16" t="s">
        <v>48</v>
      </c>
      <c r="C24" s="25" t="s">
        <v>17</v>
      </c>
      <c r="D24" s="34">
        <v>0</v>
      </c>
      <c r="E24" s="7">
        <v>30</v>
      </c>
      <c r="F24" s="36">
        <f t="shared" si="1"/>
        <v>0</v>
      </c>
      <c r="G24" s="38"/>
      <c r="H24" s="39"/>
    </row>
    <row r="25" spans="2:8" ht="15">
      <c r="B25" s="16" t="s">
        <v>54</v>
      </c>
      <c r="C25" s="25" t="s">
        <v>51</v>
      </c>
      <c r="D25" s="34">
        <v>0</v>
      </c>
      <c r="E25" s="7">
        <v>60</v>
      </c>
      <c r="F25" s="36">
        <f t="shared" si="1"/>
        <v>0</v>
      </c>
      <c r="G25" s="38"/>
      <c r="H25" s="39"/>
    </row>
    <row r="26" spans="2:8" ht="15">
      <c r="B26" s="16" t="s">
        <v>53</v>
      </c>
      <c r="C26" s="25" t="s">
        <v>19</v>
      </c>
      <c r="D26" s="34">
        <v>0</v>
      </c>
      <c r="E26" s="7">
        <v>30</v>
      </c>
      <c r="F26" s="36">
        <f t="shared" si="1"/>
        <v>0</v>
      </c>
      <c r="G26" s="38"/>
      <c r="H26" s="39"/>
    </row>
    <row r="27" spans="2:8" ht="15">
      <c r="B27" s="16" t="s">
        <v>56</v>
      </c>
      <c r="C27" s="25" t="s">
        <v>68</v>
      </c>
      <c r="D27" s="34">
        <v>0</v>
      </c>
      <c r="E27" s="7">
        <v>30</v>
      </c>
      <c r="F27" s="36">
        <f>D27*E27</f>
        <v>0</v>
      </c>
      <c r="G27" s="38"/>
      <c r="H27" s="39"/>
    </row>
    <row r="28" spans="1:8" ht="30.75" thickBot="1">
      <c r="A28" s="32"/>
      <c r="B28" s="19" t="s">
        <v>73</v>
      </c>
      <c r="C28" s="27" t="s">
        <v>74</v>
      </c>
      <c r="D28" s="35">
        <v>0</v>
      </c>
      <c r="E28" s="21">
        <v>8</v>
      </c>
      <c r="F28" s="46">
        <f>D28*E28</f>
        <v>0</v>
      </c>
      <c r="G28" s="40"/>
      <c r="H28" s="41"/>
    </row>
    <row r="30" spans="4:9" ht="15">
      <c r="D30" s="22" t="s">
        <v>65</v>
      </c>
      <c r="F30" s="6">
        <f>SUM(F7:F28)</f>
        <v>0</v>
      </c>
      <c r="I30" s="5"/>
    </row>
    <row r="31" spans="4:6" ht="15">
      <c r="D31" s="22" t="s">
        <v>66</v>
      </c>
      <c r="F31" s="6">
        <f>F30*0.21</f>
        <v>0</v>
      </c>
    </row>
    <row r="32" spans="4:6" ht="15">
      <c r="D32" s="22" t="s">
        <v>67</v>
      </c>
      <c r="F32" s="28">
        <f>F30+F31</f>
        <v>0</v>
      </c>
    </row>
    <row r="33" ht="15">
      <c r="D33" s="22"/>
    </row>
  </sheetData>
  <autoFilter ref="B6:F28"/>
  <mergeCells count="2">
    <mergeCell ref="B7:B8"/>
    <mergeCell ref="B9:B10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workbookViewId="0" topLeftCell="A22">
      <selection activeCell="C33" sqref="C33"/>
    </sheetView>
  </sheetViews>
  <sheetFormatPr defaultColWidth="9.140625" defaultRowHeight="15"/>
  <cols>
    <col min="1" max="1" width="0.9921875" style="0" customWidth="1"/>
    <col min="3" max="3" width="43.7109375" style="0" customWidth="1"/>
    <col min="4" max="4" width="15.57421875" style="0" bestFit="1" customWidth="1"/>
    <col min="6" max="6" width="16.421875" style="0" bestFit="1" customWidth="1"/>
    <col min="7" max="7" width="37.57421875" style="0" customWidth="1"/>
    <col min="8" max="8" width="41.7109375" style="0" customWidth="1"/>
  </cols>
  <sheetData>
    <row r="1" ht="18.75">
      <c r="B1" s="43" t="s">
        <v>88</v>
      </c>
    </row>
    <row r="2" ht="15">
      <c r="B2" s="1" t="s">
        <v>89</v>
      </c>
    </row>
    <row r="3" ht="15">
      <c r="B3" s="1"/>
    </row>
    <row r="4" ht="15">
      <c r="B4" t="s">
        <v>20</v>
      </c>
    </row>
    <row r="5" ht="15.75" thickBot="1"/>
    <row r="6" spans="2:8" ht="90.75" thickBot="1">
      <c r="B6" s="13" t="s">
        <v>1</v>
      </c>
      <c r="C6" s="14" t="s">
        <v>2</v>
      </c>
      <c r="D6" s="15" t="s">
        <v>3</v>
      </c>
      <c r="E6" s="15" t="s">
        <v>4</v>
      </c>
      <c r="F6" s="14" t="s">
        <v>5</v>
      </c>
      <c r="G6" s="15" t="s">
        <v>92</v>
      </c>
      <c r="H6" s="42" t="s">
        <v>93</v>
      </c>
    </row>
    <row r="7" spans="2:8" ht="30">
      <c r="B7" s="55" t="s">
        <v>7</v>
      </c>
      <c r="C7" s="24" t="s">
        <v>80</v>
      </c>
      <c r="D7" s="33">
        <v>0</v>
      </c>
      <c r="E7" s="12">
        <v>8</v>
      </c>
      <c r="F7" s="48">
        <f aca="true" t="shared" si="0" ref="F7">D7*E7</f>
        <v>0</v>
      </c>
      <c r="G7" s="49"/>
      <c r="H7" s="50"/>
    </row>
    <row r="8" spans="2:8" ht="15">
      <c r="B8" s="56"/>
      <c r="C8" s="25" t="s">
        <v>79</v>
      </c>
      <c r="D8" s="34">
        <v>0</v>
      </c>
      <c r="E8" s="7">
        <v>16</v>
      </c>
      <c r="F8" s="36">
        <f>D8*E8</f>
        <v>0</v>
      </c>
      <c r="G8" s="37"/>
      <c r="H8" s="39"/>
    </row>
    <row r="9" spans="2:8" ht="30">
      <c r="B9" s="56" t="s">
        <v>8</v>
      </c>
      <c r="C9" s="25" t="s">
        <v>81</v>
      </c>
      <c r="D9" s="34">
        <v>0</v>
      </c>
      <c r="E9" s="7">
        <v>12</v>
      </c>
      <c r="F9" s="36">
        <f aca="true" t="shared" si="1" ref="F9">D9*E9</f>
        <v>0</v>
      </c>
      <c r="G9" s="37"/>
      <c r="H9" s="39"/>
    </row>
    <row r="10" spans="2:8" ht="15">
      <c r="B10" s="56"/>
      <c r="C10" s="25" t="s">
        <v>79</v>
      </c>
      <c r="D10" s="34">
        <v>0</v>
      </c>
      <c r="E10" s="7">
        <v>24</v>
      </c>
      <c r="F10" s="36">
        <f>D10*E10</f>
        <v>0</v>
      </c>
      <c r="G10" s="37"/>
      <c r="H10" s="39"/>
    </row>
    <row r="11" spans="2:8" ht="30">
      <c r="B11" s="56" t="s">
        <v>29</v>
      </c>
      <c r="C11" s="8" t="s">
        <v>82</v>
      </c>
      <c r="D11" s="34">
        <v>0</v>
      </c>
      <c r="E11" s="7">
        <v>4</v>
      </c>
      <c r="F11" s="36">
        <f aca="true" t="shared" si="2" ref="F11:F32">D11*E11</f>
        <v>0</v>
      </c>
      <c r="G11" s="37"/>
      <c r="H11" s="39"/>
    </row>
    <row r="12" spans="2:8" ht="15">
      <c r="B12" s="56"/>
      <c r="C12" s="25" t="s">
        <v>79</v>
      </c>
      <c r="D12" s="34">
        <v>0</v>
      </c>
      <c r="E12" s="7">
        <v>4</v>
      </c>
      <c r="F12" s="36">
        <f>D12*E12</f>
        <v>0</v>
      </c>
      <c r="G12" s="37"/>
      <c r="H12" s="39"/>
    </row>
    <row r="13" spans="2:8" ht="15">
      <c r="B13" s="17" t="s">
        <v>6</v>
      </c>
      <c r="C13" s="9" t="s">
        <v>21</v>
      </c>
      <c r="D13" s="34">
        <v>0</v>
      </c>
      <c r="E13" s="7">
        <v>44</v>
      </c>
      <c r="F13" s="44">
        <f t="shared" si="2"/>
        <v>0</v>
      </c>
      <c r="G13" s="38"/>
      <c r="H13" s="39"/>
    </row>
    <row r="14" spans="2:8" ht="15">
      <c r="B14" s="17" t="s">
        <v>22</v>
      </c>
      <c r="C14" s="9" t="s">
        <v>23</v>
      </c>
      <c r="D14" s="34">
        <v>0</v>
      </c>
      <c r="E14" s="7">
        <v>12</v>
      </c>
      <c r="F14" s="44">
        <f t="shared" si="2"/>
        <v>0</v>
      </c>
      <c r="G14" s="38"/>
      <c r="H14" s="39"/>
    </row>
    <row r="15" spans="2:8" ht="15">
      <c r="B15" s="17" t="s">
        <v>75</v>
      </c>
      <c r="C15" s="9" t="s">
        <v>77</v>
      </c>
      <c r="D15" s="34">
        <v>0</v>
      </c>
      <c r="E15" s="7">
        <v>8</v>
      </c>
      <c r="F15" s="36">
        <f aca="true" t="shared" si="3" ref="F15">D15*E15</f>
        <v>0</v>
      </c>
      <c r="G15" s="38"/>
      <c r="H15" s="39"/>
    </row>
    <row r="16" spans="2:8" ht="15">
      <c r="B16" s="17" t="s">
        <v>76</v>
      </c>
      <c r="C16" s="9" t="s">
        <v>78</v>
      </c>
      <c r="D16" s="34">
        <v>0</v>
      </c>
      <c r="E16" s="7">
        <v>8</v>
      </c>
      <c r="F16" s="36">
        <f t="shared" si="2"/>
        <v>0</v>
      </c>
      <c r="G16" s="38"/>
      <c r="H16" s="39"/>
    </row>
    <row r="17" spans="2:8" ht="15">
      <c r="B17" s="16" t="s">
        <v>11</v>
      </c>
      <c r="C17" s="8" t="s">
        <v>60</v>
      </c>
      <c r="D17" s="34">
        <v>0</v>
      </c>
      <c r="E17" s="7">
        <v>8</v>
      </c>
      <c r="F17" s="36">
        <f t="shared" si="2"/>
        <v>0</v>
      </c>
      <c r="G17" s="38"/>
      <c r="H17" s="39"/>
    </row>
    <row r="18" spans="2:8" ht="15">
      <c r="B18" s="16" t="s">
        <v>12</v>
      </c>
      <c r="C18" s="8" t="s">
        <v>61</v>
      </c>
      <c r="D18" s="34">
        <v>0</v>
      </c>
      <c r="E18" s="7">
        <v>8</v>
      </c>
      <c r="F18" s="36">
        <f t="shared" si="2"/>
        <v>0</v>
      </c>
      <c r="G18" s="38"/>
      <c r="H18" s="39"/>
    </row>
    <row r="19" spans="2:8" ht="45">
      <c r="B19" s="16" t="s">
        <v>9</v>
      </c>
      <c r="C19" s="8" t="s">
        <v>62</v>
      </c>
      <c r="D19" s="34">
        <v>0</v>
      </c>
      <c r="E19" s="7">
        <v>8</v>
      </c>
      <c r="F19" s="36">
        <f t="shared" si="2"/>
        <v>0</v>
      </c>
      <c r="G19" s="38"/>
      <c r="H19" s="39"/>
    </row>
    <row r="20" spans="2:8" ht="45">
      <c r="B20" s="16" t="s">
        <v>10</v>
      </c>
      <c r="C20" s="8" t="s">
        <v>63</v>
      </c>
      <c r="D20" s="34">
        <v>0</v>
      </c>
      <c r="E20" s="7">
        <v>8</v>
      </c>
      <c r="F20" s="36">
        <f t="shared" si="2"/>
        <v>0</v>
      </c>
      <c r="G20" s="38"/>
      <c r="H20" s="39"/>
    </row>
    <row r="21" spans="2:8" ht="15">
      <c r="B21" s="16" t="s">
        <v>33</v>
      </c>
      <c r="C21" s="8" t="s">
        <v>13</v>
      </c>
      <c r="D21" s="34">
        <v>0</v>
      </c>
      <c r="E21" s="7">
        <v>16</v>
      </c>
      <c r="F21" s="36">
        <f t="shared" si="2"/>
        <v>0</v>
      </c>
      <c r="G21" s="38"/>
      <c r="H21" s="39"/>
    </row>
    <row r="22" spans="2:8" ht="15">
      <c r="B22" s="16" t="s">
        <v>30</v>
      </c>
      <c r="C22" s="8" t="s">
        <v>14</v>
      </c>
      <c r="D22" s="34">
        <v>0</v>
      </c>
      <c r="E22" s="7">
        <v>4</v>
      </c>
      <c r="F22" s="36">
        <f t="shared" si="2"/>
        <v>0</v>
      </c>
      <c r="G22" s="38"/>
      <c r="H22" s="39"/>
    </row>
    <row r="23" spans="2:8" ht="15">
      <c r="B23" s="16" t="s">
        <v>34</v>
      </c>
      <c r="C23" s="8" t="s">
        <v>35</v>
      </c>
      <c r="D23" s="34">
        <v>0</v>
      </c>
      <c r="E23" s="7">
        <v>4</v>
      </c>
      <c r="F23" s="36">
        <f t="shared" si="2"/>
        <v>0</v>
      </c>
      <c r="G23" s="38"/>
      <c r="H23" s="39"/>
    </row>
    <row r="24" spans="2:8" ht="30">
      <c r="B24" s="16" t="s">
        <v>41</v>
      </c>
      <c r="C24" s="8" t="s">
        <v>42</v>
      </c>
      <c r="D24" s="34">
        <v>0</v>
      </c>
      <c r="E24" s="7">
        <v>4</v>
      </c>
      <c r="F24" s="36">
        <f t="shared" si="2"/>
        <v>0</v>
      </c>
      <c r="G24" s="38"/>
      <c r="H24" s="39"/>
    </row>
    <row r="25" spans="2:8" ht="30">
      <c r="B25" s="18" t="s">
        <v>43</v>
      </c>
      <c r="C25" s="11" t="s">
        <v>59</v>
      </c>
      <c r="D25" s="34">
        <v>0</v>
      </c>
      <c r="E25" s="10">
        <v>4</v>
      </c>
      <c r="F25" s="47">
        <f t="shared" si="2"/>
        <v>0</v>
      </c>
      <c r="G25" s="38"/>
      <c r="H25" s="39"/>
    </row>
    <row r="26" spans="2:8" ht="15">
      <c r="B26" s="16" t="s">
        <v>36</v>
      </c>
      <c r="C26" s="8" t="s">
        <v>37</v>
      </c>
      <c r="D26" s="34">
        <v>0</v>
      </c>
      <c r="E26" s="7">
        <v>4</v>
      </c>
      <c r="F26" s="36">
        <f t="shared" si="2"/>
        <v>0</v>
      </c>
      <c r="G26" s="38"/>
      <c r="H26" s="39"/>
    </row>
    <row r="27" spans="2:8" ht="30">
      <c r="B27" s="16" t="s">
        <v>38</v>
      </c>
      <c r="C27" s="8" t="s">
        <v>44</v>
      </c>
      <c r="D27" s="34">
        <v>0</v>
      </c>
      <c r="E27" s="7">
        <v>4</v>
      </c>
      <c r="F27" s="36">
        <f t="shared" si="2"/>
        <v>0</v>
      </c>
      <c r="G27" s="38"/>
      <c r="H27" s="39"/>
    </row>
    <row r="28" spans="2:8" ht="30">
      <c r="B28" s="16" t="s">
        <v>45</v>
      </c>
      <c r="C28" s="8" t="s">
        <v>64</v>
      </c>
      <c r="D28" s="34">
        <v>0</v>
      </c>
      <c r="E28" s="7">
        <v>4</v>
      </c>
      <c r="F28" s="36">
        <f t="shared" si="2"/>
        <v>0</v>
      </c>
      <c r="G28" s="38"/>
      <c r="H28" s="39"/>
    </row>
    <row r="29" spans="2:8" ht="15">
      <c r="B29" s="16" t="s">
        <v>46</v>
      </c>
      <c r="C29" s="8" t="s">
        <v>47</v>
      </c>
      <c r="D29" s="34">
        <v>0</v>
      </c>
      <c r="E29" s="7">
        <v>4</v>
      </c>
      <c r="F29" s="36">
        <f t="shared" si="2"/>
        <v>0</v>
      </c>
      <c r="G29" s="38"/>
      <c r="H29" s="39"/>
    </row>
    <row r="30" spans="2:8" ht="30">
      <c r="B30" s="16" t="s">
        <v>39</v>
      </c>
      <c r="C30" s="8" t="s">
        <v>71</v>
      </c>
      <c r="D30" s="34">
        <v>0</v>
      </c>
      <c r="E30" s="7">
        <v>4</v>
      </c>
      <c r="F30" s="36">
        <f t="shared" si="2"/>
        <v>0</v>
      </c>
      <c r="G30" s="38"/>
      <c r="H30" s="39"/>
    </row>
    <row r="31" spans="2:8" ht="30">
      <c r="B31" s="16" t="s">
        <v>40</v>
      </c>
      <c r="C31" s="8" t="s">
        <v>72</v>
      </c>
      <c r="D31" s="34">
        <v>0</v>
      </c>
      <c r="E31" s="7">
        <v>4</v>
      </c>
      <c r="F31" s="36">
        <f t="shared" si="2"/>
        <v>0</v>
      </c>
      <c r="G31" s="38"/>
      <c r="H31" s="39"/>
    </row>
    <row r="32" spans="2:8" ht="51.75" customHeight="1">
      <c r="B32" s="45" t="s">
        <v>24</v>
      </c>
      <c r="C32" s="51" t="s">
        <v>94</v>
      </c>
      <c r="D32" s="34">
        <v>0</v>
      </c>
      <c r="E32" s="7">
        <v>4</v>
      </c>
      <c r="F32" s="44">
        <f t="shared" si="2"/>
        <v>0</v>
      </c>
      <c r="G32" s="38"/>
      <c r="H32" s="39"/>
    </row>
    <row r="33" spans="2:8" ht="15">
      <c r="B33" s="17" t="s">
        <v>25</v>
      </c>
      <c r="C33" s="9" t="s">
        <v>27</v>
      </c>
      <c r="D33" s="34">
        <v>0</v>
      </c>
      <c r="E33" s="7">
        <v>4</v>
      </c>
      <c r="F33" s="44">
        <f aca="true" t="shared" si="4" ref="F33:F34">D33*E33</f>
        <v>0</v>
      </c>
      <c r="G33" s="38"/>
      <c r="H33" s="39"/>
    </row>
    <row r="34" spans="2:8" ht="15">
      <c r="B34" s="17" t="s">
        <v>26</v>
      </c>
      <c r="C34" s="9" t="s">
        <v>28</v>
      </c>
      <c r="D34" s="34">
        <v>0</v>
      </c>
      <c r="E34" s="7">
        <v>4</v>
      </c>
      <c r="F34" s="44">
        <f t="shared" si="4"/>
        <v>0</v>
      </c>
      <c r="G34" s="38"/>
      <c r="H34" s="39"/>
    </row>
    <row r="35" spans="2:8" ht="15">
      <c r="B35" s="16" t="s">
        <v>31</v>
      </c>
      <c r="C35" s="8" t="s">
        <v>15</v>
      </c>
      <c r="D35" s="34">
        <v>0</v>
      </c>
      <c r="E35" s="7">
        <v>40</v>
      </c>
      <c r="F35" s="36">
        <f aca="true" t="shared" si="5" ref="F35:F44">D35*E35</f>
        <v>0</v>
      </c>
      <c r="G35" s="38"/>
      <c r="H35" s="39"/>
    </row>
    <row r="36" spans="2:8" ht="15">
      <c r="B36" s="16" t="s">
        <v>32</v>
      </c>
      <c r="C36" s="8" t="s">
        <v>16</v>
      </c>
      <c r="D36" s="34">
        <v>0</v>
      </c>
      <c r="E36" s="7">
        <v>24</v>
      </c>
      <c r="F36" s="36">
        <f t="shared" si="5"/>
        <v>0</v>
      </c>
      <c r="G36" s="38"/>
      <c r="H36" s="39"/>
    </row>
    <row r="37" spans="2:8" ht="15">
      <c r="B37" s="16" t="s">
        <v>49</v>
      </c>
      <c r="C37" s="8" t="s">
        <v>50</v>
      </c>
      <c r="D37" s="34">
        <v>0</v>
      </c>
      <c r="E37" s="7">
        <v>8</v>
      </c>
      <c r="F37" s="36">
        <f>D37*E37</f>
        <v>0</v>
      </c>
      <c r="G37" s="38"/>
      <c r="H37" s="39"/>
    </row>
    <row r="38" spans="2:8" ht="15">
      <c r="B38" s="16" t="s">
        <v>86</v>
      </c>
      <c r="C38" s="8" t="s">
        <v>18</v>
      </c>
      <c r="D38" s="34">
        <v>0</v>
      </c>
      <c r="E38" s="7">
        <v>28</v>
      </c>
      <c r="F38" s="36">
        <f>D38*E38</f>
        <v>0</v>
      </c>
      <c r="G38" s="38"/>
      <c r="H38" s="39"/>
    </row>
    <row r="39" spans="2:8" ht="15">
      <c r="B39" s="16" t="s">
        <v>85</v>
      </c>
      <c r="C39" s="8" t="s">
        <v>87</v>
      </c>
      <c r="D39" s="34">
        <v>0</v>
      </c>
      <c r="E39" s="7">
        <v>28</v>
      </c>
      <c r="F39" s="36">
        <f>D39*E39</f>
        <v>0</v>
      </c>
      <c r="G39" s="38"/>
      <c r="H39" s="39"/>
    </row>
    <row r="40" spans="2:8" ht="15">
      <c r="B40" s="16" t="s">
        <v>48</v>
      </c>
      <c r="C40" s="8" t="s">
        <v>17</v>
      </c>
      <c r="D40" s="34">
        <v>0</v>
      </c>
      <c r="E40" s="7">
        <v>40</v>
      </c>
      <c r="F40" s="36">
        <f t="shared" si="5"/>
        <v>0</v>
      </c>
      <c r="G40" s="38"/>
      <c r="H40" s="39"/>
    </row>
    <row r="41" spans="2:8" ht="15">
      <c r="B41" s="16" t="s">
        <v>54</v>
      </c>
      <c r="C41" s="8" t="s">
        <v>51</v>
      </c>
      <c r="D41" s="34">
        <v>0</v>
      </c>
      <c r="E41" s="7">
        <v>40</v>
      </c>
      <c r="F41" s="36">
        <f t="shared" si="5"/>
        <v>0</v>
      </c>
      <c r="G41" s="38"/>
      <c r="H41" s="39"/>
    </row>
    <row r="42" spans="2:8" ht="15">
      <c r="B42" s="16" t="s">
        <v>55</v>
      </c>
      <c r="C42" s="8" t="s">
        <v>52</v>
      </c>
      <c r="D42" s="34">
        <v>0</v>
      </c>
      <c r="E42" s="7">
        <v>12</v>
      </c>
      <c r="F42" s="36">
        <f>D42*E42</f>
        <v>0</v>
      </c>
      <c r="G42" s="38"/>
      <c r="H42" s="39"/>
    </row>
    <row r="43" spans="2:8" ht="15">
      <c r="B43" s="16" t="s">
        <v>53</v>
      </c>
      <c r="C43" s="8" t="s">
        <v>19</v>
      </c>
      <c r="D43" s="34">
        <v>0</v>
      </c>
      <c r="E43" s="7">
        <v>16</v>
      </c>
      <c r="F43" s="36">
        <f t="shared" si="5"/>
        <v>0</v>
      </c>
      <c r="G43" s="38"/>
      <c r="H43" s="39"/>
    </row>
    <row r="44" spans="2:8" ht="15">
      <c r="B44" s="16" t="s">
        <v>56</v>
      </c>
      <c r="C44" s="8" t="s">
        <v>68</v>
      </c>
      <c r="D44" s="34">
        <v>0</v>
      </c>
      <c r="E44" s="7">
        <v>16</v>
      </c>
      <c r="F44" s="36">
        <f t="shared" si="5"/>
        <v>0</v>
      </c>
      <c r="G44" s="38"/>
      <c r="H44" s="39"/>
    </row>
    <row r="45" spans="2:8" ht="15">
      <c r="B45" s="16" t="s">
        <v>57</v>
      </c>
      <c r="C45" s="8" t="s">
        <v>69</v>
      </c>
      <c r="D45" s="34">
        <v>0</v>
      </c>
      <c r="E45" s="7">
        <v>4</v>
      </c>
      <c r="F45" s="36">
        <f aca="true" t="shared" si="6" ref="F45:F47">D45*E45</f>
        <v>0</v>
      </c>
      <c r="G45" s="38"/>
      <c r="H45" s="39"/>
    </row>
    <row r="46" spans="2:8" ht="15">
      <c r="B46" s="16" t="s">
        <v>58</v>
      </c>
      <c r="C46" s="8" t="s">
        <v>70</v>
      </c>
      <c r="D46" s="34">
        <v>0</v>
      </c>
      <c r="E46" s="7">
        <v>4</v>
      </c>
      <c r="F46" s="36">
        <f aca="true" t="shared" si="7" ref="F46">D46*E46</f>
        <v>0</v>
      </c>
      <c r="G46" s="38"/>
      <c r="H46" s="39"/>
    </row>
    <row r="47" spans="2:8" ht="15.75" thickBot="1">
      <c r="B47" s="19" t="s">
        <v>83</v>
      </c>
      <c r="C47" s="20" t="s">
        <v>84</v>
      </c>
      <c r="D47" s="35">
        <v>0</v>
      </c>
      <c r="E47" s="21">
        <v>8</v>
      </c>
      <c r="F47" s="46">
        <f t="shared" si="6"/>
        <v>0</v>
      </c>
      <c r="G47" s="40"/>
      <c r="H47" s="41"/>
    </row>
    <row r="48" spans="2:6" ht="15">
      <c r="B48" s="3"/>
      <c r="C48" s="2"/>
      <c r="D48" s="5"/>
      <c r="E48" s="3"/>
      <c r="F48" s="5"/>
    </row>
    <row r="49" spans="4:6" ht="15">
      <c r="D49" s="22" t="s">
        <v>65</v>
      </c>
      <c r="E49" s="22"/>
      <c r="F49" s="6">
        <f>SUM(F7:F47)</f>
        <v>0</v>
      </c>
    </row>
    <row r="50" spans="4:6" ht="15">
      <c r="D50" s="22" t="s">
        <v>66</v>
      </c>
      <c r="E50" s="22"/>
      <c r="F50" s="6">
        <f>F49*0.21</f>
        <v>0</v>
      </c>
    </row>
    <row r="51" spans="4:6" ht="15">
      <c r="D51" s="22" t="s">
        <v>67</v>
      </c>
      <c r="E51" s="22"/>
      <c r="F51" s="6">
        <f>F49+F50</f>
        <v>0</v>
      </c>
    </row>
    <row r="52" ht="15">
      <c r="F52" s="4"/>
    </row>
    <row r="53" ht="15">
      <c r="F53" s="4"/>
    </row>
  </sheetData>
  <autoFilter ref="B6:H6"/>
  <mergeCells count="3">
    <mergeCell ref="B7:B8"/>
    <mergeCell ref="B9:B10"/>
    <mergeCell ref="B11:B12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Kadlčík Stanislav</cp:lastModifiedBy>
  <cp:lastPrinted>2022-11-23T12:10:35Z</cp:lastPrinted>
  <dcterms:created xsi:type="dcterms:W3CDTF">2022-01-31T11:58:28Z</dcterms:created>
  <dcterms:modified xsi:type="dcterms:W3CDTF">2022-12-05T15:40:02Z</dcterms:modified>
  <cp:category/>
  <cp:version/>
  <cp:contentType/>
  <cp:contentStatus/>
</cp:coreProperties>
</file>