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955" windowHeight="14370" activeTab="0"/>
  </bookViews>
  <sheets>
    <sheet name="ROZ" sheetId="1" r:id="rId1"/>
    <sheet name="REK" sheetId="2" r:id="rId2"/>
    <sheet name="KL" sheetId="3" r:id="rId3"/>
    <sheet name="List3" sheetId="4" r:id="rId4"/>
  </sheets>
  <definedNames>
    <definedName name="_xlnm.Print_Titles" localSheetId="0">'ROZ'!$12:$12</definedName>
    <definedName name="_xlnm.Print_Area" localSheetId="0">'ROZ'!$A$1:$J$238</definedName>
  </definedNames>
  <calcPr fullCalcOnLoad="1"/>
</workbook>
</file>

<file path=xl/sharedStrings.xml><?xml version="1.0" encoding="utf-8"?>
<sst xmlns="http://schemas.openxmlformats.org/spreadsheetml/2006/main" count="597" uniqueCount="274">
  <si>
    <t>Přesun hmot pro vnitřní kanalizace v objektech výšky do 6m</t>
  </si>
  <si>
    <t>721 - VNITŘNÍ KANALIZACE - celkem</t>
  </si>
  <si>
    <t>Montáž rozvodů vody z plastů - svařovaných polyfůzně D20</t>
  </si>
  <si>
    <t>Montáž rozvodů vody z plastů - svařovaných polyfůzně D32</t>
  </si>
  <si>
    <t>Přípojka plynová ke strojům a zařízením DN40</t>
  </si>
  <si>
    <t>Montáž plynových armatur závitových G6/4"</t>
  </si>
  <si>
    <t>Trubková hrdla rozdělovačů, sběračů a nádrží bez přírub DN32</t>
  </si>
  <si>
    <t>Montáž armatur přírubových PN16 DN80</t>
  </si>
  <si>
    <t xml:space="preserve">Montáž armatur s 2 závity G2" </t>
  </si>
  <si>
    <t>VÝROBCI JSOU UVEDENI POUZE ORIENTAČNĚ, PODSTATNÉ JE POUZE ZACHOVÁNÍ TECHNICKÝCH PARAMATRŮ VÝROBKŮ</t>
  </si>
  <si>
    <t xml:space="preserve">provozní řád kotelny </t>
  </si>
  <si>
    <t>bateriová svítilna</t>
  </si>
  <si>
    <t>lékárnička pro první pomoc závěsná na zeď s náplní</t>
  </si>
  <si>
    <t>pěnotvorný prostředek nebo vhodný detektor pro kontrolu těsnosti spojů</t>
  </si>
  <si>
    <t>Název stavby:</t>
  </si>
  <si>
    <t>Název objektu:</t>
  </si>
  <si>
    <t>Investor:</t>
  </si>
  <si>
    <t>KCN</t>
  </si>
  <si>
    <t>Kód položky</t>
  </si>
  <si>
    <t>Název</t>
  </si>
  <si>
    <t>MJ</t>
  </si>
  <si>
    <t>Kč/množství</t>
  </si>
  <si>
    <t>Množství</t>
  </si>
  <si>
    <t>DPH</t>
  </si>
  <si>
    <t>Cena bez DPH</t>
  </si>
  <si>
    <t>m</t>
  </si>
  <si>
    <t>ks</t>
  </si>
  <si>
    <t>soub</t>
  </si>
  <si>
    <t>MAT</t>
  </si>
  <si>
    <t>Řemeslný obor 731 - KOTELNY</t>
  </si>
  <si>
    <t>Montáž orientačních štítků</t>
  </si>
  <si>
    <t>Přesun hmot pro strojovny v objektech výšky do 6m</t>
  </si>
  <si>
    <t>731 - KOTELNY - celkem</t>
  </si>
  <si>
    <t>Řemeslný obor 732 - STROJOVNY ÚSTŘEDNÍHO VYTÁPĚNÍ</t>
  </si>
  <si>
    <t>732 - STROJOVNY ÚSTŘEDNÍHO VYTÁPĚNÍ - celkem</t>
  </si>
  <si>
    <t>Řemeslný obor 733 - ROZVOD POTRUBÍ ÚT</t>
  </si>
  <si>
    <t>tlaková zkouška potrubí do DN40</t>
  </si>
  <si>
    <t>tlaková zkouška potrubí do DN50</t>
  </si>
  <si>
    <r>
      <t xml:space="preserve">tlaková zkouška potrubí do </t>
    </r>
    <r>
      <rPr>
        <sz val="10"/>
        <rFont val="Symbol"/>
        <family val="1"/>
      </rPr>
      <t>f</t>
    </r>
    <r>
      <rPr>
        <sz val="10"/>
        <rFont val="Arial CE"/>
        <family val="0"/>
      </rPr>
      <t xml:space="preserve"> 89</t>
    </r>
  </si>
  <si>
    <t>Přesun hmot pro kotelny v objektech výšky do 6m</t>
  </si>
  <si>
    <t>Přesun hmot pro rozvody potrubí v objektech výšky do 6m</t>
  </si>
  <si>
    <t>733 - ROZVOD POTRUBÍ ÚT - celkem</t>
  </si>
  <si>
    <t>Řemeslný obor 734 - ARMATURY ÚT</t>
  </si>
  <si>
    <t xml:space="preserve">Montáž armatur s 1 závitem do G1/2" </t>
  </si>
  <si>
    <t xml:space="preserve">Montáž armatur s 1 závitem G3/4" </t>
  </si>
  <si>
    <t xml:space="preserve">Montáž armatur s 2 závity do G1/2" </t>
  </si>
  <si>
    <t xml:space="preserve">Montáž armatur s 2 závity G1" </t>
  </si>
  <si>
    <t xml:space="preserve">Montáž armatur s 2 závity G5/4" </t>
  </si>
  <si>
    <t>Přesun hmot pro amatury v objektech výšky do 6m</t>
  </si>
  <si>
    <t>hod</t>
  </si>
  <si>
    <t>Řemeslný obor 713 - IZOLACE TEPELNÉ</t>
  </si>
  <si>
    <t>713 - IZOLACE TEPELNÉ - celkem</t>
  </si>
  <si>
    <t>Řemeslný obor 783 - NÁTĚRY</t>
  </si>
  <si>
    <t>Přesun hmot pro izolace v objektech výšky do 6m</t>
  </si>
  <si>
    <t>734 - ARMATURY ÚT - celkem</t>
  </si>
  <si>
    <t>Řemeslný obor 723 - VNITŘNÍ PLYNOVOD</t>
  </si>
  <si>
    <t>723 - VNITŘNÍ PLYNOVOD - celkem</t>
  </si>
  <si>
    <t>Montáž plynových armatur závitových G1/2"</t>
  </si>
  <si>
    <t>Místo:</t>
  </si>
  <si>
    <t>~</t>
  </si>
  <si>
    <r>
      <t>m</t>
    </r>
    <r>
      <rPr>
        <vertAlign val="superscript"/>
        <sz val="10"/>
        <rFont val="Arial CE"/>
        <family val="2"/>
      </rPr>
      <t>2</t>
    </r>
  </si>
  <si>
    <t>%</t>
  </si>
  <si>
    <t xml:space="preserve">Řemeslný obor 722 - VNITŘNÍ VODOVOD </t>
  </si>
  <si>
    <t>722 - VNITŘNÍ VODOVOD - celkem</t>
  </si>
  <si>
    <t>Přesun hmot pro vnitřní vodovod v objektech výšky do 6m</t>
  </si>
  <si>
    <t>Přesun hmot pro vnitřní plynovod v objektech výšky do 6m</t>
  </si>
  <si>
    <r>
      <t>S</t>
    </r>
    <r>
      <rPr>
        <b/>
        <u val="single"/>
        <sz val="10"/>
        <rFont val="Arial CE"/>
        <family val="2"/>
      </rPr>
      <t xml:space="preserve"> bez DPH:</t>
    </r>
  </si>
  <si>
    <t>Celkem s DPH:</t>
  </si>
  <si>
    <t>Číslo zakázky:</t>
  </si>
  <si>
    <t>t</t>
  </si>
  <si>
    <t>Řemeslný obor 721 - VNITŘNÍ KANALIZACE</t>
  </si>
  <si>
    <t>Potrubí plastové HT DN40</t>
  </si>
  <si>
    <t>Potrubí plastové HT DN50</t>
  </si>
  <si>
    <t>označení-výrobce</t>
  </si>
  <si>
    <t>Šroubení k čerpadlu bez uzávěru - 1" x 6/4"</t>
  </si>
  <si>
    <t>Šroubení k čerpadlu bez uzávěru - 5/4" x 2"</t>
  </si>
  <si>
    <t>Potrubí z trubek závitových ocel. bezešvých 11353.0 DN15</t>
  </si>
  <si>
    <t>Potrubí z trubek závitových ocel. bezešvých 11353.0 DN40</t>
  </si>
  <si>
    <t>Potrubí z trubek závitových ocel. bezešvých 11353.0 76/3,2</t>
  </si>
  <si>
    <t>Manometr D160mm tř.přesnosti 1,6%, 0-4kPa</t>
  </si>
  <si>
    <t>Kondenzační smyčka zahnutá, přivařovací</t>
  </si>
  <si>
    <t>Manometr D160mm tř.přesnosti 1,6%, 0-1MPa</t>
  </si>
  <si>
    <t>Přípojka manometrová přechodová 1/2"/M20x1,5</t>
  </si>
  <si>
    <t>Automatický odvzdušňovač+zpětný ventil 1/2" 120°C 700kPa</t>
  </si>
  <si>
    <t>Šroubení přímé mosazné DN15 s plochým těs. max.120°C</t>
  </si>
  <si>
    <t>Šroubení přímé mosazné DN25 s plochým těs. max.120°C</t>
  </si>
  <si>
    <t>Šroubení přímé mosazné DN32 s plochým těs. max.120°C</t>
  </si>
  <si>
    <t>Šroubení přímé mosazné DN40 s plochým těs. max.120°C</t>
  </si>
  <si>
    <t>Šroubení přímé mosazné DN50 s plochým těs. max.120°C</t>
  </si>
  <si>
    <t>PPR PN16 D20x2,8</t>
  </si>
  <si>
    <t>PPR PN16 D32x4,4</t>
  </si>
  <si>
    <t>Bezpečnostní uzávěr k měření tlaku exp.nádob G1"</t>
  </si>
  <si>
    <t>Návarek 1/2"</t>
  </si>
  <si>
    <t>Izolace tepelná potrubí pouzdry uchycenými sponami</t>
  </si>
  <si>
    <t>Izolace tepelná ohybů pouzdry uchycenými sponami</t>
  </si>
  <si>
    <t>Izolace tepelná potrubí pouzdry s povrchovou úpravou hliníkovou fólií, přelepenými samolepící hliníkovou páskou D do 50mm</t>
  </si>
  <si>
    <t>Izolace tepelná potrubí pouzdry s povrchovou úpravou hliníkovou fólií, přelepenými samolepící hliníkovou páskou D 50~100mm</t>
  </si>
  <si>
    <t>Izolace tepelná ohybů pouzdry s povrchovou úpravou hliníkovou fólií, přelepenými samolepící hliníkovou páskou D do 50mm</t>
  </si>
  <si>
    <t>Izolace tepelná ohybů pouzdry s povrchovou úpravou hliníkovou fólií, přelepenými samolepící hliníkovou páskou D 50~100mm</t>
  </si>
  <si>
    <t>Montáž izolací potrubí plošných připevněnými samolepící hliníkovou páskou - jednovrstvá</t>
  </si>
  <si>
    <t>Montáž izolací ohybů plošných připevněnými samolepící hliníkovou páskou - jednovrstvá</t>
  </si>
  <si>
    <t>DPH:</t>
  </si>
  <si>
    <t>Datum:</t>
  </si>
  <si>
    <t>Řemeslný obor 751 - Vzduchotechika</t>
  </si>
  <si>
    <t>Přesun hmot pro vzduchotechniku v objektech výšky do 12m</t>
  </si>
  <si>
    <t>Teploměrová jímka mosaz/měď, závit 1/2" - 65mm</t>
  </si>
  <si>
    <t>VÝKAZ VÝMĚR</t>
  </si>
  <si>
    <t>poř.č.</t>
  </si>
  <si>
    <t>ROZPOČET NÁKLADŮ</t>
  </si>
  <si>
    <t>Cenová soustava:</t>
  </si>
  <si>
    <t>ÚRS</t>
  </si>
  <si>
    <t>Zpracovatel PD:</t>
  </si>
  <si>
    <t>Zpracovatel nabídky:</t>
  </si>
  <si>
    <t>VŠECHNY POLOŽKY ODKAZUJÍ NA DANÝM PROJEKTEM ŘEŠENOU ČÁST OBJEKTU</t>
  </si>
  <si>
    <t>REKAPITULACE  ~  VÝKAZ VÝMĚR</t>
  </si>
  <si>
    <t>751 - Vzduchotechnika - celkem</t>
  </si>
  <si>
    <r>
      <rPr>
        <sz val="10"/>
        <rFont val="Arial"/>
        <family val="2"/>
      </rPr>
      <t>hasicí přístroj CO</t>
    </r>
    <r>
      <rPr>
        <vertAlign val="subscript"/>
        <sz val="10"/>
        <rFont val="Arial"/>
        <family val="2"/>
      </rPr>
      <t>2</t>
    </r>
    <r>
      <rPr>
        <sz val="10"/>
        <rFont val="Arial"/>
        <family val="2"/>
      </rPr>
      <t xml:space="preserve"> s hasící schopností minimálně 55B</t>
    </r>
  </si>
  <si>
    <t>Řemeslný obor 727 - Protipožární ochrana</t>
  </si>
  <si>
    <t>727 - Protipožární ochrana - celkem</t>
  </si>
  <si>
    <t>ZRN</t>
  </si>
  <si>
    <t>HSV</t>
  </si>
  <si>
    <t>PSV</t>
  </si>
  <si>
    <t>VRN</t>
  </si>
  <si>
    <t>ORN</t>
  </si>
  <si>
    <t>Vedlejší rozpočtové náklady</t>
  </si>
  <si>
    <t>Vedlejší rozpočové náklady - celkem</t>
  </si>
  <si>
    <t>Zařízení staveniště</t>
  </si>
  <si>
    <t>Mimostaveništní doprava</t>
  </si>
  <si>
    <t>POLOŽKOVÝ ROZPOČET</t>
  </si>
  <si>
    <t>ROZPOČTOVÉ NÁKLADY</t>
  </si>
  <si>
    <t>Základní rozpočtové náklady - HSV celkem bez DPH</t>
  </si>
  <si>
    <t>Základní rozpočtové náklady - PSV celkem bez DPH</t>
  </si>
  <si>
    <t>Vedlejší rozpočtové náklady - ORN celkem bez DPH</t>
  </si>
  <si>
    <t>Vypracoval:</t>
  </si>
  <si>
    <t>Podpis:</t>
  </si>
  <si>
    <t>Jméno:</t>
  </si>
  <si>
    <t>Za zotovitele:</t>
  </si>
  <si>
    <t>Za obědnatele:</t>
  </si>
  <si>
    <t>Manometrický kulový kohout 3 cestný, PN40, 100°C, DN2, červ.páčka</t>
  </si>
  <si>
    <t>Kulový kohout DN15 s možností dotažení teflonové ucpávky hřídele max 140°C (krátkodobě 150°C) maximální pracovní tlak 4MPa, médium horká voda, studená voda, glykol 50%, stlačený vzduch</t>
  </si>
  <si>
    <t>Kulový kohout DN25 s možností dotažení teflonové ucpávky hřídele max 140°C (krátkodobě 150°C) maximální pracovní tlak 4MPa, médium horká voda, studená voda, glykol 50%, stlačený vzduch</t>
  </si>
  <si>
    <t>Kulový kohout DN32 s možností dotažení teflonové ucpávky hřídele max 140°C (krátkodobě 150°C) maximální pracovní tlak 4MPa, médium horká voda, studená voda, glykol 50%, stlačený vzduch</t>
  </si>
  <si>
    <t>Kulový kohout DN50 s možností dotažení teflonové ucpávky hřídele max 140°C (krátkodobě 150°C) maximální pracovní tlak 4MPa, médium horká voda, studená voda, glykol 50%, stlačený vzduch</t>
  </si>
  <si>
    <t>Zpětný ventil s kovovou vložkou celomosazný DN 25 max.110°C otevírací tlak 0,02bar, max tlak 35bar, Kv=10,5</t>
  </si>
  <si>
    <t>Zpětný ventil s kovovou vložkou celomosazný DN 32 max.110°C otevírací tlak 0,02bar, max tlak 25bar, Kv=18</t>
  </si>
  <si>
    <t>Zpětný ventil s kovovou vložkou celomosazný DN 50 max.110°C otevírací tlak 0,02bar, max tlak 25bar, Kv=48</t>
  </si>
  <si>
    <t>Sada pro měření tvrdosti vody v daném regionu pro 20měření</t>
  </si>
  <si>
    <r>
      <rPr>
        <u val="single"/>
        <sz val="9"/>
        <rFont val="Arial CE"/>
        <family val="2"/>
      </rPr>
      <t xml:space="preserve">Poznámka: </t>
    </r>
    <r>
      <rPr>
        <sz val="9"/>
        <rFont val="Arial CE"/>
        <family val="2"/>
      </rPr>
      <t>Účastníkem výběrového řízení se předpokládá odborně způsobilá firma s plnou zodpovědností za stanovení rozsahu prací prostřednictvím prozkoumání a prodiskutování veškeré dokumentace s příslušnými stranami a za provedení kompletního funkčního díla.
Povinností účastníka výběrového řízení je seznámit se všemi částmi projektové dokumentace, tj. technickou zprávou, výkresy, výkazy výměr atd. Upozornit na případné nedostatky a chyby, v případě nejasností vznést dotazy k dokumentaci. Nebude-li tak učiněno, předpokládá se, že cena účastníka zahrnuje veškeré součásti k zajištění kompletnosti.
Součástí cenové nabídky musí být veškeré náklady, aby cena byla kompletní, konečná a zahrnovala celou dodávku a montáž. Cenová nabídka musí být včetně veškerého souvisejícího doplňkového, podružného a montážního materiálu.
Označení výrobků konkrétním výrobcem v realizační dokumentaci stavby vyjadřuje standard požadované kvality. Pokud účastník nabídne jiný produkt je povinen dodržet standard a zároveň, přejímá odpovědnost za správnost náhrady, tj. splnění všech parametrů a koordinaci se všemi navazujícími profesemi. Případná úprava projektu pro provádění stavby bude na náklady účastníka (vybraného dodavatele).
Při realizaci je dodavatel povinen koordinovat postup prací se stavbou a ostatními profesemi, postupovat v souladu příslušnými předpisy a návody pro montáž jednotlivých zařízení, dodržovat bezpečnostní a protipožární předpisy.</t>
    </r>
  </si>
  <si>
    <t>Zkouška těsnosti kanalizace vodou do DN125</t>
  </si>
  <si>
    <t xml:space="preserve">Čerpadla teplovodní montáž čerpadel (do potrubí) ostatních typů mokroběžných závitových DN 25   </t>
  </si>
  <si>
    <t xml:space="preserve">Čerpadla teplovodní montáž čerpadel (do potrubí) ostatních typů mokroběžných závitových DN 32   </t>
  </si>
  <si>
    <t xml:space="preserve">Montáž teploměrů s ochranným pouzdrem nebo pevným stonkem a jímkou   </t>
  </si>
  <si>
    <t xml:space="preserve">Základní jednonásobný syntetický nátěr potrubí do DN 50 mm   </t>
  </si>
  <si>
    <t xml:space="preserve">Základní jednonásobný syntetický nátěr potrubí do DN 100 mm   </t>
  </si>
  <si>
    <t xml:space="preserve">Krycí dvojnásobný syntetický nátěr potrubí do DN 50 mm   </t>
  </si>
  <si>
    <t xml:space="preserve">Krycí dvojnásobný syntetický nátěr potrubí do DN 100 mm   </t>
  </si>
  <si>
    <t>783 - NÁTĚRY - celkem</t>
  </si>
  <si>
    <t>HZS - Hodinové zúčtovací sazby</t>
  </si>
  <si>
    <t>HZS</t>
  </si>
  <si>
    <t>HZS2211</t>
  </si>
  <si>
    <t>HZS2212</t>
  </si>
  <si>
    <t>HZS2491</t>
  </si>
  <si>
    <t>HZS4211</t>
  </si>
  <si>
    <t>HZS4212</t>
  </si>
  <si>
    <t>Hodinová zúčtovací sazba revizní technik specialista - revize plynovodu</t>
  </si>
  <si>
    <t>HZS4232</t>
  </si>
  <si>
    <t>HZS - Hodinové zúčtovací sazby - celkem</t>
  </si>
  <si>
    <t>030001000</t>
  </si>
  <si>
    <t>045002000</t>
  </si>
  <si>
    <t>065002000</t>
  </si>
  <si>
    <t>Cen. soustava</t>
  </si>
  <si>
    <r>
      <t>m</t>
    </r>
    <r>
      <rPr>
        <vertAlign val="superscript"/>
        <sz val="10"/>
        <rFont val="Arial CE"/>
        <family val="2"/>
      </rPr>
      <t>3</t>
    </r>
  </si>
  <si>
    <t>997 - Přesun sutě</t>
  </si>
  <si>
    <t>997 - PŘESUN SUTĚ - celkem</t>
  </si>
  <si>
    <t>Jan Plucar, provozovna: Karlov 30/IV., 377 01 Jindřichův Hradec</t>
  </si>
  <si>
    <t>Filtr závitový DN25 max.110°C, nerezové síto 500 μm, Kv=7,8</t>
  </si>
  <si>
    <t>Filtr závitový DN32 max.110°C, nerezové síto 500 μm, Kv=15</t>
  </si>
  <si>
    <t>Filtr závitový DN50 max.110°C, nerezové síto 500 μm, Kv=34</t>
  </si>
  <si>
    <t xml:space="preserve">Odstranění tepelné izolace potrubí a ohybů pásy nebo rohožemi s povrchovou úpravou hliníkovou fólií připevněnými ocelovým drátem potrubí, tloušťka izolace do 50 mm   </t>
  </si>
  <si>
    <t xml:space="preserve">Demontáž rozvodů vody z plastů do D 25 mm </t>
  </si>
  <si>
    <t xml:space="preserve">Demontáž rozvodů vody z plastů přes 25 do D 50 mm </t>
  </si>
  <si>
    <t xml:space="preserve">Demontáž potrubí svařovaného z ocelových trubek závitových přes 25 do DN 50   </t>
  </si>
  <si>
    <t xml:space="preserve">Demontáž potrubí svařovaného z ocelových trubek závitových přes 50 do DN 80   </t>
  </si>
  <si>
    <t xml:space="preserve">Demontáž potrubí svařovaného z ocelových trubek hladkých přes 76 do D 108   </t>
  </si>
  <si>
    <t xml:space="preserve">Demontáž čerpadel oběhových spirálních (do potrubí) DN 25   </t>
  </si>
  <si>
    <t xml:space="preserve">Demontáž čerpadel oběhových spirálních (do potrubí) DN 40   </t>
  </si>
  <si>
    <t xml:space="preserve">Demontáž potrubí z trubek ocelových závitových DN přes 15 do 32   </t>
  </si>
  <si>
    <t xml:space="preserve">Demontáž potrubí z trubek ocelových závitových DN přes 32 do 50   </t>
  </si>
  <si>
    <t xml:space="preserve">Potrubí z trubek ocelových závitových bezešvých běžných nízkotlakých v kotelnách a strojovnách DN 15   </t>
  </si>
  <si>
    <t xml:space="preserve">Potrubí z trubek ocelových závitových bezešvých běžných nízkotlakých v kotelnách a strojovnách DN 25   </t>
  </si>
  <si>
    <t xml:space="preserve">Potrubí z trubek ocelových závitových bezešvých běžných nízkotlakých v kotelnách a strojovnách DN 32   </t>
  </si>
  <si>
    <t xml:space="preserve">Potrubí z trubek ocelových závitových bezešvých běžných nízkotlakých v kotelnách a strojovnách DN 50   </t>
  </si>
  <si>
    <t xml:space="preserve">Demontáž potrubí z trubek ocelových hladkých D přes 60,3 do 89   </t>
  </si>
  <si>
    <t xml:space="preserve">Potrubí z trubek ocelových hladkých bezešvých tvářených za tepla v kotelnách a strojovnách D 89/3,6   </t>
  </si>
  <si>
    <t xml:space="preserve">Demontáž armatur přírubových se dvěma přírubami přes 50 do DN 100   </t>
  </si>
  <si>
    <t xml:space="preserve">Montáž ostatních zařízení protidešťové žaluzie nebo žaluziové klapky na kruhové potrubí, průměru do 300 mm   </t>
  </si>
  <si>
    <t>Vodorovné přemístění suti a vybouraných hmot bez naložení ale se složením a urovnáním do 1 km</t>
  </si>
  <si>
    <t>Příplatek ZKD 1 km přemístění suti a vybouraných hmot</t>
  </si>
  <si>
    <t>Nakládání suti a vybouraných hmot</t>
  </si>
  <si>
    <t>Poplatek za uložení na skládce (skládkovné) stavebního odpadu izolací kód odpadu 17 06 04</t>
  </si>
  <si>
    <t>Potrubí litinové vsazení odbočky DN 75</t>
  </si>
  <si>
    <t>Poplatek za uložení na skládce (skládkovné) stavebního odpadu keramického kód odpadu 17 01 03</t>
  </si>
  <si>
    <t>Poplatek za uložení na skládce (skládkovné) stavebního odpadu betonového kód odpadu 17 01 01</t>
  </si>
  <si>
    <t xml:space="preserve">Demontáž kotlů ocelových na kapalná nebo plynná paliva, o výkonu přes 60 do 75 kW   </t>
  </si>
  <si>
    <r>
      <t xml:space="preserve">Termoizolační minerální vinutá potrubní pouzdra s polepem AL fólií </t>
    </r>
    <r>
      <rPr>
        <sz val="9"/>
        <rFont val="Symbol"/>
        <family val="1"/>
      </rPr>
      <t>l</t>
    </r>
    <r>
      <rPr>
        <vertAlign val="subscript"/>
        <sz val="9"/>
        <rFont val="Symbol"/>
        <family val="1"/>
      </rPr>
      <t>10</t>
    </r>
    <r>
      <rPr>
        <sz val="9"/>
        <rFont val="Arial CE"/>
        <family val="0"/>
      </rPr>
      <t>=0,033W/mK</t>
    </r>
    <r>
      <rPr>
        <sz val="9"/>
        <rFont val="Symbol"/>
        <family val="1"/>
      </rPr>
      <t>(l</t>
    </r>
    <r>
      <rPr>
        <vertAlign val="subscript"/>
        <sz val="9"/>
        <rFont val="Symbol"/>
        <family val="1"/>
      </rPr>
      <t>50</t>
    </r>
    <r>
      <rPr>
        <sz val="9"/>
        <rFont val="Arial CE"/>
        <family val="0"/>
      </rPr>
      <t>=0,037W/mK) d22xtl.30mm(CU22;plast20;ocel1/2")  vč. spoj. mater.</t>
    </r>
  </si>
  <si>
    <r>
      <t xml:space="preserve">Termoizolační minerální vinutá potrubní pouzdra s polepem AL fólií </t>
    </r>
    <r>
      <rPr>
        <sz val="10"/>
        <rFont val="Symbol"/>
        <family val="1"/>
      </rPr>
      <t>l</t>
    </r>
    <r>
      <rPr>
        <vertAlign val="subscript"/>
        <sz val="10"/>
        <rFont val="Symbol"/>
        <family val="1"/>
      </rPr>
      <t>10</t>
    </r>
    <r>
      <rPr>
        <sz val="10"/>
        <rFont val="Arial CE"/>
        <family val="0"/>
      </rPr>
      <t>=0,033W/mK</t>
    </r>
    <r>
      <rPr>
        <sz val="10"/>
        <rFont val="Symbol"/>
        <family val="1"/>
      </rPr>
      <t>(l</t>
    </r>
    <r>
      <rPr>
        <vertAlign val="subscript"/>
        <sz val="10"/>
        <rFont val="Symbol"/>
        <family val="1"/>
      </rPr>
      <t>50</t>
    </r>
    <r>
      <rPr>
        <sz val="10"/>
        <rFont val="Arial CE"/>
        <family val="0"/>
      </rPr>
      <t>=0,037W/mK) d35xtl.40mm(CU35;plast32;ocel1")  vč. spoj. mater.</t>
    </r>
  </si>
  <si>
    <r>
      <t xml:space="preserve">Termoizolační minerální vinutá potrubní pouzdra s polepem AL fólií </t>
    </r>
    <r>
      <rPr>
        <sz val="9"/>
        <rFont val="Symbol"/>
        <family val="1"/>
      </rPr>
      <t>l</t>
    </r>
    <r>
      <rPr>
        <vertAlign val="subscript"/>
        <sz val="9"/>
        <rFont val="Symbol"/>
        <family val="1"/>
      </rPr>
      <t>10</t>
    </r>
    <r>
      <rPr>
        <sz val="9"/>
        <rFont val="Arial CE"/>
        <family val="0"/>
      </rPr>
      <t>=0,033W/mK</t>
    </r>
    <r>
      <rPr>
        <sz val="9"/>
        <rFont val="Symbol"/>
        <family val="1"/>
      </rPr>
      <t>(l</t>
    </r>
    <r>
      <rPr>
        <vertAlign val="subscript"/>
        <sz val="9"/>
        <rFont val="Symbol"/>
        <family val="1"/>
      </rPr>
      <t>50</t>
    </r>
    <r>
      <rPr>
        <sz val="9"/>
        <rFont val="Arial CE"/>
        <family val="0"/>
      </rPr>
      <t>=0,037W/mK) d42xtl.40mm(CU42;plast40;ocel5/4")  vč. spoj. mater.</t>
    </r>
  </si>
  <si>
    <r>
      <t xml:space="preserve">Termoizolační minerální vinutá potrubní pouzdra s polepem AL fólií </t>
    </r>
    <r>
      <rPr>
        <sz val="10"/>
        <rFont val="Symbol"/>
        <family val="1"/>
      </rPr>
      <t>l</t>
    </r>
    <r>
      <rPr>
        <vertAlign val="subscript"/>
        <sz val="10"/>
        <rFont val="Symbol"/>
        <family val="1"/>
      </rPr>
      <t>10</t>
    </r>
    <r>
      <rPr>
        <sz val="10"/>
        <rFont val="Arial CE"/>
        <family val="0"/>
      </rPr>
      <t>=0,033W/mK</t>
    </r>
    <r>
      <rPr>
        <sz val="10"/>
        <rFont val="Symbol"/>
        <family val="1"/>
      </rPr>
      <t>(l</t>
    </r>
    <r>
      <rPr>
        <vertAlign val="subscript"/>
        <sz val="10"/>
        <rFont val="Symbol"/>
        <family val="1"/>
      </rPr>
      <t>50</t>
    </r>
    <r>
      <rPr>
        <sz val="10"/>
        <rFont val="Arial CE"/>
        <family val="0"/>
      </rPr>
      <t>=0,037W/mK) d60xtl.40mm (ocel2")  vč. spoj. mater.</t>
    </r>
  </si>
  <si>
    <r>
      <t xml:space="preserve">Termoizolační minerální vinutá potrubní pouzdra s polepem AL fólií </t>
    </r>
    <r>
      <rPr>
        <sz val="10"/>
        <rFont val="Symbol"/>
        <family val="1"/>
      </rPr>
      <t>l</t>
    </r>
    <r>
      <rPr>
        <vertAlign val="subscript"/>
        <sz val="10"/>
        <rFont val="Symbol"/>
        <family val="1"/>
      </rPr>
      <t>10</t>
    </r>
    <r>
      <rPr>
        <sz val="10"/>
        <rFont val="Arial CE"/>
        <family val="0"/>
      </rPr>
      <t>=0,033W/mK</t>
    </r>
    <r>
      <rPr>
        <sz val="10"/>
        <rFont val="Symbol"/>
        <family val="1"/>
      </rPr>
      <t>(l</t>
    </r>
    <r>
      <rPr>
        <vertAlign val="subscript"/>
        <sz val="10"/>
        <rFont val="Symbol"/>
        <family val="1"/>
      </rPr>
      <t>50</t>
    </r>
    <r>
      <rPr>
        <sz val="10"/>
        <rFont val="Arial CE"/>
        <family val="0"/>
      </rPr>
      <t>=0,037W/mK) d89xtl.50mm (ocel3")  vč. spoj. mater.</t>
    </r>
  </si>
  <si>
    <r>
      <t xml:space="preserve">Tepelná izolace návleky z pěnového polyethylenu </t>
    </r>
    <r>
      <rPr>
        <sz val="10"/>
        <rFont val="Symbol"/>
        <family val="1"/>
      </rPr>
      <t>l</t>
    </r>
    <r>
      <rPr>
        <sz val="10"/>
        <rFont val="Arial CE"/>
        <family val="0"/>
      </rPr>
      <t>=0,040 W/mK d22xtl.10mm CU22;plast20;ocel1/2"  vč. spoj. mater.</t>
    </r>
  </si>
  <si>
    <r>
      <t xml:space="preserve">Tepelná izolace návleky z pěnového polyethylenu </t>
    </r>
    <r>
      <rPr>
        <sz val="10"/>
        <rFont val="Symbol"/>
        <family val="1"/>
      </rPr>
      <t>l</t>
    </r>
    <r>
      <rPr>
        <sz val="10"/>
        <rFont val="Arial CE"/>
        <family val="0"/>
      </rPr>
      <t>=0,040 W/mK d35xtl.10mm CU35;plast32;ocel1"  vč. spoj. mater.</t>
    </r>
  </si>
  <si>
    <t xml:space="preserve">Hodinová zúčtovací sazba instalatér odborný - Topná, tlaková a dilatační zkouška </t>
  </si>
  <si>
    <t>Kompletační a koordinační činnost</t>
  </si>
  <si>
    <t>změkčovací patrona do změkčovací armatury</t>
  </si>
  <si>
    <t>Vypouštěcí kohout DN20 max 90°C s vnějšími závity, s hadicovou vývodkou a zátkou. Ovládání pomocí šterbiny pro šroubovák.</t>
  </si>
  <si>
    <t>Kulový kohout plyn PN5 -20~+60°C DN15, s vysokou teplotní odolností 650 °C</t>
  </si>
  <si>
    <t>Kulový kohout plyn PN5 -20~+60°C DN40, s vysokou teplotní odolností 650 °C</t>
  </si>
  <si>
    <t>Vypouštěcí kohout DN15 max 110°C(krátkodobě 130°C) se snímatelnou křídlovou rukojetí, s krytkou na výkyvném třmenu, s hadicovou přípojkou</t>
  </si>
  <si>
    <t>Manometrický kulový kohout 3 cestný, PN40, 100°C, DN2, žl.páčka</t>
  </si>
  <si>
    <t>Vodoměr bytový Qn1,5m3/h (Q3 = 2,5 m3/h), G 3/4", 110 mm</t>
  </si>
  <si>
    <t>Vodoměr domovní Qn3,5 m3/h, (Q3=6,3 m3/h), G 1 1/4", l = 260 mm</t>
  </si>
  <si>
    <t>Šroubení k vodoměrům, měřičům G3/4" x R1/2" s otvorem pro plombovací drát  - 1pár</t>
  </si>
  <si>
    <t>Šroubení k vodoměrům, měřičům G5/4" x R1" s otvorem pro plombovací drát  - 1pár</t>
  </si>
  <si>
    <t>Protipožární manžeta prostupu plastového potrubí bez izolace D 50 mm stěnou tl 100 mm požární odolnost EI 90</t>
  </si>
  <si>
    <t xml:space="preserve">Potrubní oddělovač DN15 s filtrem do kategorie 4 včetně dle ČSN EN1717 pro otopnou soustavu s inhibitory nebo změkčovacím zařízením </t>
  </si>
  <si>
    <t>Magnetický odlučovač nečistot. Možnost připojení vertikálně i horizontálně(otočná průtočná část 360°) médium voda, glykol 50%,  max.120°C, DN32 - 5/4" s tepelnou izolací</t>
  </si>
  <si>
    <t>Magnetický odlučovač nečistot. Možnost připojení vertikálně i horizontálně(otočná průtočná část 360°) médium voda, glykol 50%,  max.120°C, DN50 - 2" s tepelnou izolací</t>
  </si>
  <si>
    <t>MAGNET FILTERBALL kulový kohout s filtrem a tyčovým magnetem DN50 dotažitelná ucpávka, PN16 při T-20 až +100°C, síto 600 μm, indukce magnetu 12000Gs</t>
  </si>
  <si>
    <r>
      <t xml:space="preserve">izolační minerální rohož tvořená lamelami nalepené na zesílené hliníkové fólii </t>
    </r>
    <r>
      <rPr>
        <sz val="10"/>
        <rFont val="Symbol"/>
        <family val="1"/>
      </rPr>
      <t>l</t>
    </r>
    <r>
      <rPr>
        <sz val="10"/>
        <rFont val="Arial CE"/>
        <family val="0"/>
      </rPr>
      <t>=0,047(při50°C)W/mK; 35kg/m</t>
    </r>
    <r>
      <rPr>
        <vertAlign val="superscript"/>
        <sz val="10"/>
        <rFont val="Arial CE"/>
        <family val="0"/>
      </rPr>
      <t>3</t>
    </r>
    <r>
      <rPr>
        <sz val="10"/>
        <rFont val="Arial CE"/>
        <family val="0"/>
      </rPr>
      <t>- tl.50mm  vč. spoj. mater.</t>
    </r>
  </si>
  <si>
    <t>D.1.4.1 - Technika prostředí staveb -Vytápění, VZT, ZTI</t>
  </si>
  <si>
    <t>Město Třeboň</t>
  </si>
  <si>
    <t>Základní škola Třeboň, Sokolská 296</t>
  </si>
  <si>
    <t>Výměna kotlů plynové kotelny objektu - ZMĚNA 2023 závěsné kotle</t>
  </si>
  <si>
    <t>014 - VODOROVNÉ KONSTRUKCE - celkem</t>
  </si>
  <si>
    <t>014 - Budovy haly - opravy a údržba</t>
  </si>
  <si>
    <t>Montáž podlah keramických hladkých lepených flexibilním lepidlem přes 85 do 100 ks/m2</t>
  </si>
  <si>
    <t>Doplnění dosavadních mazanin betonem prostým plochy do 4 m2 tloušťky přes 80 mm</t>
  </si>
  <si>
    <t>Demontáž podlah z dlaždic keramických kladených do malty</t>
  </si>
  <si>
    <t>Bourání základů z betonu prostého</t>
  </si>
  <si>
    <t>Propojení odtoků kondenzátu kondenzačních kotlů s neutralizačním zařízením,  odvodnění pojistných přepadových a oddělovacích ventilů včetně napojení do stávající kanalizační stoupačky.</t>
  </si>
  <si>
    <t xml:space="preserve">Kotle ocelové teplovodní plynové závěsné kondenzační montáž kotlů kondenzačních ostatních typů o výkonu do 150 kW   </t>
  </si>
  <si>
    <t>Plynový kondenzační kotel s výměníkem z nerezové oceli 32~150kW(50/30°C); 29~136kW(80/60°C); 3,2064~15,03m3^ZP/h; Jmenovitý tepelný příkon 30~142kW, hmotnost 130kg; el. příkon 222W; objem výměníku tepla 15litrů přetlak zemního plynu 2~2,5kPa; jmenovitý průtok topného média kotlem je 5,85m3/h; maximální průtok topného média kotlem je 8,6m3/h; v sestavě s čerpadlem Para 30/1-12, 230V, 16~310W; a pojistným ventilem s otevíracím přetlakem 600kPa; + příslušenství rozšíření EA1 pro ovládání signálem 0~10V z nadřazené regulace + interní rozšíření H1 pro signalizaci chodu hořáku do systému MaR.</t>
  </si>
  <si>
    <t>příslušenství kotle - Připojovací sada s oběhovým čerpadlem a pojistným ventilem 125-150kW</t>
  </si>
  <si>
    <t>příslušenství kotle - rozšíření EA1 pro ovládání signálem 0~10V z nadřazené regulace</t>
  </si>
  <si>
    <t>příslušenství kotle - interní rozšíření H1 pro signalizaci chodu hořáku do systému MaR.</t>
  </si>
  <si>
    <t>Neutralizační jednotka bez čerpadla Almeva ZUNF35 do350kW</t>
  </si>
  <si>
    <t>kouřovody - ZUB Silikonové mazivo 50g</t>
  </si>
  <si>
    <t>komíny - STARR Koleno 87°pro vložkování s podpěrou; černá; DN160</t>
  </si>
  <si>
    <t>komíny - STARR Trubka s hrdlem; 2m; černá; DN110</t>
  </si>
  <si>
    <t>komíny - STARR Trubka s hrdlem; 2m; černá; DN160</t>
  </si>
  <si>
    <t>komíny - Rozeta a manž. proti zatékání EW/160</t>
  </si>
  <si>
    <t>komíny - Distanční objímka EW/160</t>
  </si>
  <si>
    <t>přenosný detektor CO</t>
  </si>
  <si>
    <t>kouřovody - LIL kotlová redukce; (na DN110/160), DN 100/15+D930</t>
  </si>
  <si>
    <t>kouřovody - LIL trubka s hrdlem; 0,5m; DN110/160</t>
  </si>
  <si>
    <t>kouřovody - LIL revizní T-kus se změnou směru; DN110/160</t>
  </si>
  <si>
    <t>kouřovody - STARR Kotlová redukce excentrická; černá; DN110*/160</t>
  </si>
  <si>
    <t>Změkčovací armatura dvojitá pro první plnění a doplňování topné soustavy bez regenerace změkčovací kapacita 6000 litrů x °Dh změkčovací patrony</t>
  </si>
  <si>
    <t>ČC - NOVÉ CIRKULAČNÍ ČERPADLO TUV 25/6-3; 49/74/99W; 0,22/0,32/0,43A; 230V</t>
  </si>
  <si>
    <t>Teploměr rovný TR D100mm stonek 60mm 0~120°C</t>
  </si>
  <si>
    <r>
      <t xml:space="preserve">Pojistný ventil pro topení </t>
    </r>
    <r>
      <rPr>
        <sz val="10"/>
        <rFont val="Symbol"/>
        <family val="1"/>
      </rPr>
      <t>a</t>
    </r>
    <r>
      <rPr>
        <vertAlign val="subscript"/>
        <sz val="10"/>
        <rFont val="Arial CE"/>
        <family val="2"/>
      </rPr>
      <t>w</t>
    </r>
    <r>
      <rPr>
        <sz val="10"/>
        <rFont val="Arial CE"/>
        <family val="0"/>
      </rPr>
      <t xml:space="preserve">=0,54 1/2"x3/4" - 600kPa; -10 až 120°C; nejmenší průtočný průřez 177mm2 </t>
    </r>
  </si>
  <si>
    <t>Protidešťová žaluzie z pozinkovaného plechu s vnitřní sítí š300mm v200mm</t>
  </si>
  <si>
    <t>Hodinová zúčtovací sazba intalatér - Vypuštění, napustění a proplach topného systému</t>
  </si>
  <si>
    <t>Hodinová zúčtovací sazba dělník zednických výpomocí - zednické výpomoci (prostupy a drážky pro nové rozvody napojení kanalizace, komína včetně začištění)</t>
  </si>
  <si>
    <t>Hodinová zúčtovací sazba revizní technik - montáž systému odkouření  plynových kotlů, revize spalinových cest</t>
  </si>
  <si>
    <t>Hodinová zúčtovací sazba technik odborný - Servisní uvedení do provozu plynových kotlů, zaškolení obsluhy.</t>
  </si>
  <si>
    <t>Příslušenství kotlů: Plynový filtr DN40</t>
  </si>
  <si>
    <t>2/2023</t>
  </si>
  <si>
    <t>Rozšíření a doplnění stávajícího systému MaR s možností přístupu (ovládání) přes webový prohlížeč s aktivovanou funkcí pro vzdálený uživatelský a servisní přístup přes internet, doplnění I/O modulů pro ovládání kotlů, ohřevu TV a dopuštění topné vody. Silové napojení nových zařízení kotelny. Včetně výrobní dokumentace. Silové napájení nových kotlů a oběhových čerpadel. Demontáž stávajících nepotřebných regulačních prvků a elektrorozvodů v kotelně.  Dokumentace skutečného provedení a výchozí revize elektro. Napájení a řízení záložního eketroohřevu v zásobníkovém ohřívači TV. Dodávka elektrouzávěru pro automatické doplňování topného systému řízení doplňování upravené vody do otopné soustavy (Při použití doplňovacího zařízení musí být toto zařízení konstruováno tak, aby se při výpadku elektrické energie uzavřelo). Zůstane zachováno stávající řízení zónové regulace pomocí zónových ventilů v tělocvičnách. Zůstanou zachovány topné okruhy na rozdělovači a sběrači včetně stávajících třícestných směšovačů s pohony a včetně stávajících oběhových čerpadel. Větrání kotelny bude pro předepsanou 0,5násobnou výměnu vzduchu řešeno jako samotížné, ventilátor bude spínán pouze v případě potřeby odvedení tepla při zvýšené tepelné zátěži. Zůstane zachováno stávající havarijní zabezpečení kotelny.  POŽADAVKY NA EI, MaR UVEDENY V TECHNICKÉ ZPRÁVĚ</t>
  </si>
  <si>
    <t>elektrické přírubové topné těleso jako záložní ohřev TV do příruby zásobníkového ohřívače 6kW, příruba ∅ 150, 3 PE-N AC 400 V / 50 Hz, délka tělesa 450mm, hmotnost 3,5kg</t>
  </si>
  <si>
    <t xml:space="preserve">Mechanický jemný proplachovatelný vodní filtr 100mm napojení 1" Kapacita průtoku Kvs 9,5m³/hod, prac.tlak 1MPa, max.prac.teplota 70°C, jímka vyrobena z mosazi </t>
  </si>
  <si>
    <t>MAGNET FILTERBALL kulový kohout s filtrem a tyčovým magnetem DN32 dotažitelná ucpávka, PN16 při T-20 až +100°C, síto 600 μm, indukce magnetu 12000Gs</t>
  </si>
  <si>
    <r>
      <t xml:space="preserve">Pojistný ventil pro topení </t>
    </r>
    <r>
      <rPr>
        <sz val="10"/>
        <rFont val="Symbol"/>
        <family val="1"/>
      </rPr>
      <t>a</t>
    </r>
    <r>
      <rPr>
        <vertAlign val="subscript"/>
        <sz val="10"/>
        <rFont val="Arial CE"/>
        <family val="2"/>
      </rPr>
      <t>w</t>
    </r>
    <r>
      <rPr>
        <sz val="10"/>
        <rFont val="Arial CE"/>
        <family val="0"/>
      </rPr>
      <t xml:space="preserve">=0,580 3/4"x1" - 900kPa; -10 až 120°C; nejmenší průtočný průřez 177mm2 </t>
    </r>
  </si>
  <si>
    <t>15/23</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</si>
</sst>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quot;Kč&quot;"/>
    <numFmt numFmtId="167" formatCode="0.00000"/>
    <numFmt numFmtId="168" formatCode="[&lt;=9999999]###\ ##\ ##;##\ ##\ ##\ ##"/>
    <numFmt numFmtId="169" formatCode="[&lt;=9999999]###\ ###\ ###;###\ ###\ ###\ ###"/>
    <numFmt numFmtId="170" formatCode="[&lt;=9999999]###\ ###\ ###;###\ ###\ ##\ ####"/>
    <numFmt numFmtId="171" formatCode="&quot;Yes&quot;;&quot;Yes&quot;;&quot;No&quot;"/>
    <numFmt numFmtId="172" formatCode="&quot;True&quot;;&quot;True&quot;;&quot;False&quot;"/>
    <numFmt numFmtId="173" formatCode="&quot;On&quot;;&quot;On&quot;;&quot;Off&quot;"/>
    <numFmt numFmtId="174" formatCode="#,##0.00000\ &quot;Kč&quot;"/>
    <numFmt numFmtId="175" formatCode="[$-405]d\.\ mmmm\ yyyy"/>
    <numFmt numFmtId="176" formatCode="#,##0.000;\-#,##0.000"/>
    <numFmt numFmtId="177" formatCode="[$-405]dddd\ d\.\ mmmm\ yyyy"/>
    <numFmt numFmtId="178" formatCode="[$¥€-2]\ #\ ##,000_);[Red]\([$€-2]\ #\ ##,000\)"/>
  </numFmts>
  <fonts count="62">
    <font>
      <sz val="10"/>
      <name val="Arial CE"/>
      <family val="0"/>
    </font>
    <font>
      <b/>
      <sz val="10"/>
      <name val="Arial CE"/>
      <family val="2"/>
    </font>
    <font>
      <b/>
      <i/>
      <u val="double"/>
      <sz val="18"/>
      <name val="Arial CE"/>
      <family val="2"/>
    </font>
    <font>
      <i/>
      <sz val="10"/>
      <name val="Arial CE"/>
      <family val="2"/>
    </font>
    <font>
      <b/>
      <i/>
      <sz val="10"/>
      <name val="Arial CE"/>
      <family val="2"/>
    </font>
    <font>
      <b/>
      <u val="double"/>
      <sz val="10"/>
      <name val="Arial CE"/>
      <family val="2"/>
    </font>
    <font>
      <b/>
      <u val="single"/>
      <sz val="10"/>
      <name val="Arial CE"/>
      <family val="2"/>
    </font>
    <font>
      <u val="single"/>
      <sz val="10"/>
      <name val="Arial CE"/>
      <family val="2"/>
    </font>
    <font>
      <i/>
      <u val="single"/>
      <sz val="10"/>
      <name val="Arial CE"/>
      <family val="2"/>
    </font>
    <font>
      <sz val="10"/>
      <name val="Symbol"/>
      <family val="1"/>
    </font>
    <font>
      <u val="single"/>
      <sz val="10"/>
      <color indexed="12"/>
      <name val="Arial CE"/>
      <family val="2"/>
    </font>
    <font>
      <u val="single"/>
      <sz val="10"/>
      <color indexed="36"/>
      <name val="Arial CE"/>
      <family val="2"/>
    </font>
    <font>
      <b/>
      <i/>
      <sz val="18"/>
      <name val="Arial CE"/>
      <family val="2"/>
    </font>
    <font>
      <vertAlign val="superscript"/>
      <sz val="10"/>
      <name val="Arial CE"/>
      <family val="2"/>
    </font>
    <font>
      <b/>
      <u val="single"/>
      <sz val="10"/>
      <name val="Symbol"/>
      <family val="1"/>
    </font>
    <font>
      <vertAlign val="subscript"/>
      <sz val="10"/>
      <name val="Arial CE"/>
      <family val="2"/>
    </font>
    <font>
      <sz val="8"/>
      <name val="Arial CE"/>
      <family val="2"/>
    </font>
    <font>
      <sz val="9"/>
      <name val="Arial CE"/>
      <family val="2"/>
    </font>
    <font>
      <b/>
      <i/>
      <u val="double"/>
      <sz val="16"/>
      <name val="Arial CE"/>
      <family val="2"/>
    </font>
    <font>
      <sz val="10"/>
      <name val="Arial"/>
      <family val="2"/>
    </font>
    <font>
      <vertAlign val="subscript"/>
      <sz val="10"/>
      <name val="Arial"/>
      <family val="2"/>
    </font>
    <font>
      <i/>
      <u val="single"/>
      <sz val="8"/>
      <name val="Arial CE"/>
      <family val="2"/>
    </font>
    <font>
      <u val="single"/>
      <sz val="9"/>
      <name val="Arial CE"/>
      <family val="2"/>
    </font>
    <font>
      <b/>
      <sz val="8"/>
      <name val="Arial CE"/>
      <family val="2"/>
    </font>
    <font>
      <vertAlign val="subscript"/>
      <sz val="10"/>
      <name val="Symbol"/>
      <family val="1"/>
    </font>
    <font>
      <sz val="9"/>
      <name val="Symbol"/>
      <family val="1"/>
    </font>
    <font>
      <vertAlign val="subscript"/>
      <sz val="9"/>
      <name val="Symbol"/>
      <family val="1"/>
    </font>
    <font>
      <sz val="12"/>
      <name val="Times New Roman"/>
      <family val="1"/>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0" fillId="0" borderId="0" applyNumberFormat="0" applyFill="0" applyBorder="0" applyAlignment="0" applyProtection="0"/>
    <xf numFmtId="0" fontId="4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1" borderId="0" applyNumberFormat="0" applyBorder="0" applyAlignment="0" applyProtection="0"/>
    <xf numFmtId="0" fontId="11"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54" fillId="0" borderId="7" applyNumberFormat="0" applyFill="0" applyAlignment="0" applyProtection="0"/>
    <xf numFmtId="0" fontId="55"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8" applyNumberFormat="0" applyAlignment="0" applyProtection="0"/>
    <xf numFmtId="0" fontId="59" fillId="26" borderId="8" applyNumberFormat="0" applyAlignment="0" applyProtection="0"/>
    <xf numFmtId="0" fontId="60" fillId="26" borderId="9" applyNumberFormat="0" applyAlignment="0" applyProtection="0"/>
    <xf numFmtId="0" fontId="61"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53">
    <xf numFmtId="0" fontId="0" fillId="0" borderId="0" xfId="0" applyAlignment="1">
      <alignment/>
    </xf>
    <xf numFmtId="0" fontId="0" fillId="0" borderId="0" xfId="0" applyAlignment="1">
      <alignment horizontal="center"/>
    </xf>
    <xf numFmtId="0" fontId="0" fillId="0" borderId="0" xfId="0" applyAlignment="1">
      <alignment horizontal="justify"/>
    </xf>
    <xf numFmtId="0" fontId="0" fillId="0" borderId="0" xfId="0" applyAlignment="1">
      <alignment horizontal="left"/>
    </xf>
    <xf numFmtId="0" fontId="2" fillId="0" borderId="0" xfId="0" applyFont="1" applyAlignment="1">
      <alignment horizontal="justify"/>
    </xf>
    <xf numFmtId="166" fontId="0" fillId="0" borderId="0" xfId="0" applyNumberFormat="1" applyAlignment="1">
      <alignment/>
    </xf>
    <xf numFmtId="0" fontId="0" fillId="0" borderId="0" xfId="0" applyAlignment="1">
      <alignment horizontal="right"/>
    </xf>
    <xf numFmtId="167" fontId="0" fillId="0" borderId="0" xfId="0" applyNumberFormat="1" applyAlignment="1">
      <alignment/>
    </xf>
    <xf numFmtId="9" fontId="0" fillId="0" borderId="0" xfId="0" applyNumberFormat="1" applyAlignment="1">
      <alignment horizontal="right"/>
    </xf>
    <xf numFmtId="169" fontId="0" fillId="0" borderId="0" xfId="0" applyNumberFormat="1" applyAlignment="1">
      <alignment horizontal="center"/>
    </xf>
    <xf numFmtId="0" fontId="3" fillId="0" borderId="0" xfId="0" applyFont="1" applyAlignment="1">
      <alignment horizontal="justify"/>
    </xf>
    <xf numFmtId="0" fontId="4" fillId="0" borderId="0" xfId="0" applyFont="1" applyAlignment="1">
      <alignment horizontal="justify"/>
    </xf>
    <xf numFmtId="0" fontId="5" fillId="0" borderId="0" xfId="0" applyFont="1" applyAlignment="1">
      <alignment horizontal="right"/>
    </xf>
    <xf numFmtId="166" fontId="5" fillId="0" borderId="0" xfId="0" applyNumberFormat="1" applyFont="1" applyAlignment="1">
      <alignment/>
    </xf>
    <xf numFmtId="166" fontId="6" fillId="0" borderId="0" xfId="0" applyNumberFormat="1" applyFont="1" applyAlignment="1">
      <alignment/>
    </xf>
    <xf numFmtId="0" fontId="0" fillId="0" borderId="0" xfId="0" applyFont="1" applyAlignment="1">
      <alignment horizontal="justify"/>
    </xf>
    <xf numFmtId="170" fontId="0" fillId="0" borderId="0" xfId="0" applyNumberFormat="1" applyAlignment="1">
      <alignment horizontal="center"/>
    </xf>
    <xf numFmtId="0" fontId="8" fillId="0" borderId="0" xfId="0" applyFont="1" applyAlignment="1">
      <alignment horizontal="justify"/>
    </xf>
    <xf numFmtId="166" fontId="7" fillId="0" borderId="0" xfId="0" applyNumberFormat="1" applyFont="1" applyAlignment="1">
      <alignment/>
    </xf>
    <xf numFmtId="0" fontId="12" fillId="0" borderId="0" xfId="0" applyFont="1" applyAlignment="1">
      <alignment horizontal="left"/>
    </xf>
    <xf numFmtId="0" fontId="14" fillId="0" borderId="0" xfId="0" applyFont="1" applyAlignment="1">
      <alignment horizontal="right"/>
    </xf>
    <xf numFmtId="0" fontId="0" fillId="0" borderId="0" xfId="0" applyAlignment="1">
      <alignment horizontal="justify" wrapText="1"/>
    </xf>
    <xf numFmtId="49" fontId="0" fillId="0" borderId="0" xfId="0" applyNumberFormat="1" applyAlignment="1">
      <alignment horizontal="center"/>
    </xf>
    <xf numFmtId="49" fontId="0" fillId="0" borderId="0" xfId="0" applyNumberFormat="1" applyAlignment="1">
      <alignment horizontal="justify"/>
    </xf>
    <xf numFmtId="0" fontId="17" fillId="0" borderId="0" xfId="0" applyFont="1" applyAlignment="1">
      <alignment horizontal="justify"/>
    </xf>
    <xf numFmtId="0" fontId="18" fillId="0" borderId="0" xfId="0" applyFont="1" applyAlignment="1">
      <alignment horizontal="left"/>
    </xf>
    <xf numFmtId="0" fontId="18" fillId="0" borderId="0" xfId="0" applyFont="1" applyAlignment="1">
      <alignment horizontal="justify"/>
    </xf>
    <xf numFmtId="0" fontId="16" fillId="0" borderId="0" xfId="0" applyFont="1" applyAlignment="1">
      <alignment horizontal="left"/>
    </xf>
    <xf numFmtId="166" fontId="0" fillId="0" borderId="0" xfId="0" applyNumberFormat="1" applyAlignment="1">
      <alignment horizontal="center"/>
    </xf>
    <xf numFmtId="0" fontId="19" fillId="0" borderId="0" xfId="0" applyFont="1" applyAlignment="1">
      <alignment horizontal="justify"/>
    </xf>
    <xf numFmtId="9" fontId="0" fillId="0" borderId="0" xfId="0" applyNumberFormat="1" applyAlignment="1" applyProtection="1">
      <alignment horizontal="right"/>
      <protection locked="0"/>
    </xf>
    <xf numFmtId="170" fontId="0" fillId="0" borderId="0" xfId="0" applyNumberFormat="1" applyAlignment="1">
      <alignment horizontal="left"/>
    </xf>
    <xf numFmtId="0" fontId="21" fillId="0" borderId="0" xfId="0" applyFont="1" applyAlignment="1">
      <alignment horizontal="left"/>
    </xf>
    <xf numFmtId="0" fontId="0" fillId="0" borderId="0" xfId="0" applyAlignment="1" applyProtection="1">
      <alignment horizontal="center"/>
      <protection hidden="1"/>
    </xf>
    <xf numFmtId="170" fontId="0" fillId="0" borderId="0" xfId="0" applyNumberFormat="1" applyAlignment="1" applyProtection="1">
      <alignment horizontal="center"/>
      <protection hidden="1"/>
    </xf>
    <xf numFmtId="0" fontId="0" fillId="0" borderId="0" xfId="0" applyAlignment="1" applyProtection="1">
      <alignment horizontal="justify"/>
      <protection hidden="1"/>
    </xf>
    <xf numFmtId="0" fontId="0" fillId="0" borderId="0" xfId="0" applyAlignment="1" applyProtection="1">
      <alignment/>
      <protection hidden="1"/>
    </xf>
    <xf numFmtId="166" fontId="0" fillId="0" borderId="0" xfId="0" applyNumberFormat="1" applyAlignment="1" applyProtection="1">
      <alignment/>
      <protection hidden="1" locked="0"/>
    </xf>
    <xf numFmtId="166" fontId="0" fillId="0" borderId="0" xfId="0" applyNumberFormat="1" applyAlignment="1" applyProtection="1">
      <alignment/>
      <protection hidden="1"/>
    </xf>
    <xf numFmtId="0" fontId="16" fillId="0" borderId="0" xfId="0" applyFont="1" applyAlignment="1">
      <alignment horizontal="justify"/>
    </xf>
    <xf numFmtId="0" fontId="0" fillId="0" borderId="0" xfId="0" applyFont="1" applyAlignment="1">
      <alignment horizontal="center"/>
    </xf>
    <xf numFmtId="49" fontId="0" fillId="0" borderId="0" xfId="0" applyNumberFormat="1" applyFont="1" applyAlignment="1">
      <alignment horizontal="justify" wrapText="1"/>
    </xf>
    <xf numFmtId="9" fontId="0" fillId="0" borderId="0" xfId="48" applyFont="1" applyAlignment="1">
      <alignment/>
    </xf>
    <xf numFmtId="0" fontId="16" fillId="0" borderId="0" xfId="0" applyFont="1" applyAlignment="1">
      <alignment/>
    </xf>
    <xf numFmtId="0" fontId="17" fillId="0" borderId="0" xfId="0" applyFont="1" applyAlignment="1">
      <alignment horizontal="justify"/>
    </xf>
    <xf numFmtId="0" fontId="1" fillId="33" borderId="10" xfId="0" applyFont="1" applyFill="1" applyBorder="1" applyAlignment="1">
      <alignment horizontal="center"/>
    </xf>
    <xf numFmtId="0" fontId="1" fillId="33" borderId="11" xfId="0" applyFont="1" applyFill="1" applyBorder="1" applyAlignment="1">
      <alignment horizontal="center"/>
    </xf>
    <xf numFmtId="0" fontId="1" fillId="33" borderId="11" xfId="0" applyFont="1" applyFill="1" applyBorder="1" applyAlignment="1">
      <alignment horizontal="justify"/>
    </xf>
    <xf numFmtId="0" fontId="1" fillId="33" borderId="11" xfId="0" applyFont="1" applyFill="1" applyBorder="1" applyAlignment="1">
      <alignment/>
    </xf>
    <xf numFmtId="0" fontId="23" fillId="33" borderId="11" xfId="0" applyFont="1" applyFill="1" applyBorder="1" applyAlignment="1">
      <alignment horizontal="center"/>
    </xf>
    <xf numFmtId="0" fontId="16" fillId="0" borderId="0" xfId="0" applyFont="1" applyAlignment="1">
      <alignment horizontal="justify"/>
    </xf>
    <xf numFmtId="0" fontId="27" fillId="0" borderId="0" xfId="0" applyFont="1" applyAlignment="1">
      <alignment vertical="center" wrapText="1"/>
    </xf>
    <xf numFmtId="0" fontId="17" fillId="0" borderId="0" xfId="0" applyFont="1" applyAlignment="1">
      <alignment wrapText="1"/>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199"/>
  <sheetViews>
    <sheetView showGridLines="0" showZeros="0" tabSelected="1" zoomScalePageLayoutView="0" workbookViewId="0" topLeftCell="C1">
      <pane ySplit="12" topLeftCell="A67" activePane="bottomLeft" state="frozen"/>
      <selection pane="topLeft" activeCell="A1" sqref="A1"/>
      <selection pane="bottomLeft" activeCell="H219" sqref="H219"/>
    </sheetView>
  </sheetViews>
  <sheetFormatPr defaultColWidth="9.00390625" defaultRowHeight="12.75"/>
  <cols>
    <col min="1" max="1" width="5.375" style="0" customWidth="1"/>
    <col min="2" max="2" width="5.75390625" style="1" customWidth="1"/>
    <col min="3" max="3" width="11.375" style="1" customWidth="1"/>
    <col min="4" max="4" width="59.75390625" style="2" customWidth="1"/>
    <col min="5" max="5" width="17.00390625" style="2" customWidth="1"/>
    <col min="6" max="6" width="4.625" style="1" customWidth="1"/>
    <col min="7" max="7" width="8.75390625" style="0" customWidth="1"/>
    <col min="8" max="9" width="16.75390625" style="0" customWidth="1"/>
    <col min="10" max="10" width="12.125" style="0" customWidth="1"/>
    <col min="12" max="12" width="10.25390625" style="0" bestFit="1" customWidth="1"/>
  </cols>
  <sheetData>
    <row r="1" spans="2:8" ht="23.25">
      <c r="B1" s="3"/>
      <c r="D1" s="26" t="s">
        <v>106</v>
      </c>
      <c r="E1" s="4"/>
      <c r="F1" s="19" t="s">
        <v>59</v>
      </c>
      <c r="H1" s="25" t="s">
        <v>108</v>
      </c>
    </row>
    <row r="2" spans="1:6" ht="12.75">
      <c r="A2" s="3"/>
      <c r="B2" s="32" t="s">
        <v>9</v>
      </c>
      <c r="E2" s="6"/>
      <c r="F2"/>
    </row>
    <row r="3" spans="1:6" ht="12.75">
      <c r="A3" s="3"/>
      <c r="B3" s="32" t="s">
        <v>113</v>
      </c>
      <c r="E3" s="6"/>
      <c r="F3"/>
    </row>
    <row r="4" spans="1:6" ht="12.75">
      <c r="A4" s="3"/>
      <c r="B4" s="3" t="s">
        <v>14</v>
      </c>
      <c r="D4" s="2" t="s">
        <v>232</v>
      </c>
      <c r="E4" s="6"/>
      <c r="F4"/>
    </row>
    <row r="5" spans="1:9" ht="12.75">
      <c r="A5" s="3"/>
      <c r="B5" s="3" t="s">
        <v>15</v>
      </c>
      <c r="D5" s="2" t="s">
        <v>229</v>
      </c>
      <c r="F5" s="27"/>
      <c r="H5" s="6" t="s">
        <v>102</v>
      </c>
      <c r="I5" s="22" t="s">
        <v>267</v>
      </c>
    </row>
    <row r="6" spans="1:9" ht="12.75">
      <c r="A6" s="3"/>
      <c r="B6" s="3" t="s">
        <v>16</v>
      </c>
      <c r="D6" s="21" t="s">
        <v>230</v>
      </c>
      <c r="F6" s="27"/>
      <c r="H6" s="20" t="s">
        <v>66</v>
      </c>
      <c r="I6" s="14">
        <f>I232</f>
        <v>0</v>
      </c>
    </row>
    <row r="7" spans="1:9" ht="12.75">
      <c r="A7" s="3"/>
      <c r="B7" s="3" t="s">
        <v>58</v>
      </c>
      <c r="D7" s="21" t="s">
        <v>231</v>
      </c>
      <c r="E7" s="6"/>
      <c r="F7" s="6"/>
      <c r="G7" s="23"/>
      <c r="H7" s="6" t="s">
        <v>101</v>
      </c>
      <c r="I7" s="5">
        <f>I233</f>
        <v>0</v>
      </c>
    </row>
    <row r="8" spans="1:9" ht="12.75">
      <c r="A8" s="3"/>
      <c r="B8" s="3" t="s">
        <v>111</v>
      </c>
      <c r="D8" s="21" t="s">
        <v>174</v>
      </c>
      <c r="E8" s="6"/>
      <c r="F8" s="6"/>
      <c r="G8" s="23"/>
      <c r="H8" s="8">
        <v>0.21</v>
      </c>
      <c r="I8" s="5">
        <f>I6*H8</f>
        <v>0</v>
      </c>
    </row>
    <row r="9" spans="1:9" ht="12.75">
      <c r="A9" s="3"/>
      <c r="B9" s="3" t="s">
        <v>112</v>
      </c>
      <c r="D9" s="21"/>
      <c r="E9" s="6"/>
      <c r="F9" s="6"/>
      <c r="G9" s="23"/>
      <c r="H9" s="30"/>
      <c r="I9" s="5"/>
    </row>
    <row r="10" spans="1:9" ht="12.75">
      <c r="A10" s="3"/>
      <c r="B10" s="3" t="s">
        <v>68</v>
      </c>
      <c r="D10" s="41" t="s">
        <v>273</v>
      </c>
      <c r="E10" s="6"/>
      <c r="F10" s="6"/>
      <c r="G10" s="23"/>
      <c r="H10" s="12" t="s">
        <v>67</v>
      </c>
      <c r="I10" s="13">
        <f>SUM(I6+I8)</f>
        <v>0</v>
      </c>
    </row>
    <row r="11" spans="1:9" ht="13.5" thickBot="1">
      <c r="A11" s="3"/>
      <c r="B11" s="3" t="s">
        <v>109</v>
      </c>
      <c r="D11" s="2" t="s">
        <v>110</v>
      </c>
      <c r="E11" s="6"/>
      <c r="F11" s="6"/>
      <c r="G11" s="23"/>
      <c r="H11" s="12"/>
      <c r="I11" s="13"/>
    </row>
    <row r="12" spans="1:10" ht="13.5" thickBot="1">
      <c r="A12" s="45" t="s">
        <v>107</v>
      </c>
      <c r="B12" s="45" t="s">
        <v>17</v>
      </c>
      <c r="C12" s="46" t="s">
        <v>18</v>
      </c>
      <c r="D12" s="47" t="s">
        <v>19</v>
      </c>
      <c r="E12" s="46" t="s">
        <v>73</v>
      </c>
      <c r="F12" s="46" t="s">
        <v>20</v>
      </c>
      <c r="G12" s="48" t="s">
        <v>22</v>
      </c>
      <c r="H12" s="46" t="s">
        <v>21</v>
      </c>
      <c r="I12" s="46" t="s">
        <v>24</v>
      </c>
      <c r="J12" s="49" t="s">
        <v>170</v>
      </c>
    </row>
    <row r="13" spans="1:11" ht="12.75">
      <c r="A13">
        <f>IF(G13&gt;0,MAX(A$12:A12)+1,0)</f>
        <v>0</v>
      </c>
      <c r="C13" s="9"/>
      <c r="D13" s="11" t="s">
        <v>234</v>
      </c>
      <c r="E13" s="11"/>
      <c r="H13" s="1"/>
      <c r="I13" s="1"/>
      <c r="J13" s="43">
        <f aca="true" t="shared" si="0" ref="J13:J18">IF(B13="MAT","ceník dodavatele",IF(B13&gt;0,"ÚRS 2023/I",0))</f>
        <v>0</v>
      </c>
      <c r="K13" s="5"/>
    </row>
    <row r="14" spans="1:11" ht="25.5">
      <c r="A14">
        <f>IF(G14&gt;0,MAX(A$12:A13)+1,0)</f>
        <v>1</v>
      </c>
      <c r="B14" s="1">
        <v>4</v>
      </c>
      <c r="C14" s="16">
        <v>631312121</v>
      </c>
      <c r="D14" s="15" t="s">
        <v>236</v>
      </c>
      <c r="F14" s="1" t="s">
        <v>171</v>
      </c>
      <c r="G14">
        <v>0.2</v>
      </c>
      <c r="H14" s="5"/>
      <c r="I14" s="5">
        <f>G14*H14</f>
        <v>0</v>
      </c>
      <c r="J14" s="43" t="str">
        <f t="shared" si="0"/>
        <v>ÚRS 2023/I</v>
      </c>
      <c r="K14" s="5"/>
    </row>
    <row r="15" spans="1:11" ht="14.25">
      <c r="A15">
        <f>IF(G15&gt;0,MAX(A$12:A14)+1,0)</f>
        <v>2</v>
      </c>
      <c r="B15" s="1">
        <v>4</v>
      </c>
      <c r="C15" s="16">
        <v>771571810</v>
      </c>
      <c r="D15" s="15" t="s">
        <v>237</v>
      </c>
      <c r="F15" s="1" t="s">
        <v>60</v>
      </c>
      <c r="G15">
        <v>3.87</v>
      </c>
      <c r="H15" s="5"/>
      <c r="I15" s="5">
        <f>G15*H15</f>
        <v>0</v>
      </c>
      <c r="J15" s="43" t="str">
        <f t="shared" si="0"/>
        <v>ÚRS 2023/I</v>
      </c>
      <c r="K15" s="5"/>
    </row>
    <row r="16" spans="1:11" ht="25.5">
      <c r="A16">
        <f>IF(G16&gt;0,MAX(A$12:A15)+1,0)</f>
        <v>3</v>
      </c>
      <c r="B16" s="1">
        <v>4</v>
      </c>
      <c r="C16" s="16">
        <v>771574122</v>
      </c>
      <c r="D16" s="15" t="s">
        <v>235</v>
      </c>
      <c r="F16" s="1" t="s">
        <v>60</v>
      </c>
      <c r="G16">
        <v>3.87</v>
      </c>
      <c r="H16" s="5"/>
      <c r="I16" s="5">
        <f>G16*H16</f>
        <v>0</v>
      </c>
      <c r="J16" s="43" t="str">
        <f t="shared" si="0"/>
        <v>ÚRS 2023/I</v>
      </c>
      <c r="K16" s="5"/>
    </row>
    <row r="17" spans="1:11" ht="14.25">
      <c r="A17">
        <f>IF(G17&gt;0,MAX(A$12:A16)+1,0)</f>
        <v>4</v>
      </c>
      <c r="B17" s="1">
        <v>4</v>
      </c>
      <c r="C17" s="16">
        <v>961044111</v>
      </c>
      <c r="D17" s="15" t="s">
        <v>238</v>
      </c>
      <c r="F17" s="1" t="s">
        <v>171</v>
      </c>
      <c r="G17">
        <v>0.45</v>
      </c>
      <c r="H17" s="5"/>
      <c r="I17" s="5">
        <f>G17*H17</f>
        <v>0</v>
      </c>
      <c r="J17" s="43" t="str">
        <f t="shared" si="0"/>
        <v>ÚRS 2023/I</v>
      </c>
      <c r="K17" s="5"/>
    </row>
    <row r="18" spans="1:11" ht="12.75">
      <c r="A18">
        <f>IF(G18&gt;0,MAX(A$12:A17)+1,0)</f>
        <v>0</v>
      </c>
      <c r="C18" s="16"/>
      <c r="D18" s="17" t="s">
        <v>233</v>
      </c>
      <c r="E18" s="17"/>
      <c r="H18" s="18">
        <f>SUM(I13:I17)</f>
        <v>0</v>
      </c>
      <c r="I18" s="7"/>
      <c r="J18" s="43">
        <f t="shared" si="0"/>
        <v>0</v>
      </c>
      <c r="K18" s="5"/>
    </row>
    <row r="19" spans="1:11" ht="12.75">
      <c r="A19">
        <f>IF(G19&gt;0,MAX(A$12:A18)+1,0)</f>
        <v>0</v>
      </c>
      <c r="C19" s="16"/>
      <c r="D19" s="17"/>
      <c r="E19" s="17"/>
      <c r="H19" s="18"/>
      <c r="I19" s="7"/>
      <c r="J19" s="43">
        <f aca="true" t="shared" si="1" ref="J19:J50">IF(B19="MAT","ceník dodavatele",IF(B19&gt;0,"ÚRS 2023/I",0))</f>
        <v>0</v>
      </c>
      <c r="K19" s="5"/>
    </row>
    <row r="20" spans="1:11" ht="12.75">
      <c r="A20">
        <f>IF(G20&gt;0,MAX(A$12:A19)+1,0)</f>
        <v>0</v>
      </c>
      <c r="C20" s="9"/>
      <c r="D20" s="11" t="s">
        <v>172</v>
      </c>
      <c r="E20" s="11"/>
      <c r="H20" s="1"/>
      <c r="I20" s="1"/>
      <c r="J20" s="43">
        <f t="shared" si="1"/>
        <v>0</v>
      </c>
      <c r="K20" s="5"/>
    </row>
    <row r="21" spans="1:11" ht="24">
      <c r="A21">
        <f>IF(G21&gt;0,MAX(A$12:A20)+1,0)</f>
        <v>5</v>
      </c>
      <c r="B21" s="1">
        <v>997</v>
      </c>
      <c r="C21" s="16">
        <v>997002511</v>
      </c>
      <c r="D21" s="44" t="s">
        <v>196</v>
      </c>
      <c r="F21" s="1" t="s">
        <v>69</v>
      </c>
      <c r="G21">
        <v>2.8</v>
      </c>
      <c r="H21" s="5"/>
      <c r="I21" s="5">
        <f aca="true" t="shared" si="2" ref="I21:I27">G21*H21</f>
        <v>0</v>
      </c>
      <c r="J21" s="43" t="str">
        <f t="shared" si="1"/>
        <v>ÚRS 2023/I</v>
      </c>
      <c r="K21" s="5"/>
    </row>
    <row r="22" spans="1:11" ht="12.75">
      <c r="A22">
        <f>IF(G22&gt;0,MAX(A$12:A21)+1,0)</f>
        <v>6</v>
      </c>
      <c r="B22" s="1">
        <v>997</v>
      </c>
      <c r="C22" s="16">
        <v>997002519</v>
      </c>
      <c r="D22" s="44" t="s">
        <v>197</v>
      </c>
      <c r="F22" s="1" t="s">
        <v>69</v>
      </c>
      <c r="G22">
        <v>8.4</v>
      </c>
      <c r="H22" s="5"/>
      <c r="I22" s="5">
        <f t="shared" si="2"/>
        <v>0</v>
      </c>
      <c r="J22" s="43" t="str">
        <f t="shared" si="1"/>
        <v>ÚRS 2023/I</v>
      </c>
      <c r="K22" s="5"/>
    </row>
    <row r="23" spans="1:11" ht="12.75">
      <c r="A23">
        <f>IF(G23&gt;0,MAX(A$12:A22)+1,0)</f>
        <v>7</v>
      </c>
      <c r="B23" s="1">
        <v>997</v>
      </c>
      <c r="C23" s="16">
        <v>997002611</v>
      </c>
      <c r="D23" s="44" t="s">
        <v>198</v>
      </c>
      <c r="F23" s="1" t="s">
        <v>69</v>
      </c>
      <c r="G23">
        <v>2.8</v>
      </c>
      <c r="H23" s="5"/>
      <c r="I23" s="5">
        <f t="shared" si="2"/>
        <v>0</v>
      </c>
      <c r="J23" s="43" t="str">
        <f t="shared" si="1"/>
        <v>ÚRS 2023/I</v>
      </c>
      <c r="K23" s="5"/>
    </row>
    <row r="24" spans="1:11" ht="25.5">
      <c r="A24">
        <f>IF(G24&gt;0,MAX(A$12:A23)+1,0)</f>
        <v>8</v>
      </c>
      <c r="B24" s="33">
        <v>997</v>
      </c>
      <c r="C24" s="34">
        <v>997013607</v>
      </c>
      <c r="D24" s="35" t="s">
        <v>201</v>
      </c>
      <c r="E24" s="35"/>
      <c r="F24" s="33" t="s">
        <v>69</v>
      </c>
      <c r="G24" s="36">
        <v>0.4</v>
      </c>
      <c r="H24" s="37"/>
      <c r="I24" s="38">
        <f t="shared" si="2"/>
        <v>0</v>
      </c>
      <c r="J24" s="43" t="str">
        <f t="shared" si="1"/>
        <v>ÚRS 2023/I</v>
      </c>
      <c r="K24" s="5"/>
    </row>
    <row r="25" spans="1:10" ht="25.5">
      <c r="A25">
        <f>IF(G25&gt;0,MAX(A$12:A24)+1,0)</f>
        <v>9</v>
      </c>
      <c r="B25" s="33">
        <v>997</v>
      </c>
      <c r="C25" s="34">
        <v>997013814</v>
      </c>
      <c r="D25" s="35" t="s">
        <v>199</v>
      </c>
      <c r="E25" s="35"/>
      <c r="F25" s="33" t="s">
        <v>69</v>
      </c>
      <c r="G25" s="36">
        <v>0.15</v>
      </c>
      <c r="H25" s="37"/>
      <c r="I25" s="38">
        <f t="shared" si="2"/>
        <v>0</v>
      </c>
      <c r="J25" s="43" t="str">
        <f t="shared" si="1"/>
        <v>ÚRS 2023/I</v>
      </c>
    </row>
    <row r="26" spans="1:11" ht="24">
      <c r="A26">
        <f>IF(G26&gt;0,MAX(A$12:A25)+1,0)</f>
        <v>10</v>
      </c>
      <c r="B26" s="1">
        <v>997</v>
      </c>
      <c r="C26" s="16">
        <v>997221615</v>
      </c>
      <c r="D26" s="44" t="s">
        <v>202</v>
      </c>
      <c r="F26" s="1" t="s">
        <v>69</v>
      </c>
      <c r="G26">
        <v>2.15</v>
      </c>
      <c r="H26" s="5"/>
      <c r="I26" s="5">
        <f t="shared" si="2"/>
        <v>0</v>
      </c>
      <c r="J26" s="43" t="str">
        <f t="shared" si="1"/>
        <v>ÚRS 2023/I</v>
      </c>
      <c r="K26" s="5"/>
    </row>
    <row r="27" spans="1:11" ht="12.75">
      <c r="A27">
        <f>IF(G27&gt;0,MAX(A$12:A26)+1,0)</f>
        <v>0</v>
      </c>
      <c r="C27" s="16"/>
      <c r="D27" s="17" t="s">
        <v>173</v>
      </c>
      <c r="E27" s="17"/>
      <c r="H27" s="18">
        <f>SUM(I20:I26)</f>
        <v>0</v>
      </c>
      <c r="I27" s="5">
        <f t="shared" si="2"/>
        <v>0</v>
      </c>
      <c r="J27" s="43">
        <f t="shared" si="1"/>
        <v>0</v>
      </c>
      <c r="K27" s="5"/>
    </row>
    <row r="28" spans="1:11" ht="12.75">
      <c r="A28">
        <f>IF(G28&gt;0,MAX(A$12:A27)+1,0)</f>
        <v>0</v>
      </c>
      <c r="C28" s="16"/>
      <c r="D28" s="17"/>
      <c r="E28" s="17"/>
      <c r="H28" s="18"/>
      <c r="I28" s="7"/>
      <c r="J28" s="43">
        <f t="shared" si="1"/>
        <v>0</v>
      </c>
      <c r="K28" s="5"/>
    </row>
    <row r="29" spans="1:10" ht="12.75">
      <c r="A29">
        <f>IF(G29&gt;0,MAX(A$12:A28)+1,0)</f>
        <v>0</v>
      </c>
      <c r="C29" s="9"/>
      <c r="D29" s="11" t="s">
        <v>50</v>
      </c>
      <c r="E29" s="11"/>
      <c r="H29" s="1"/>
      <c r="I29" s="1"/>
      <c r="J29" s="43">
        <f t="shared" si="1"/>
        <v>0</v>
      </c>
    </row>
    <row r="30" spans="1:10" ht="38.25">
      <c r="A30">
        <f>IF(G30&gt;0,MAX(A$12:A29)+1,0)</f>
        <v>11</v>
      </c>
      <c r="B30" s="1">
        <v>713</v>
      </c>
      <c r="C30" s="16">
        <v>713410831</v>
      </c>
      <c r="D30" s="2" t="s">
        <v>178</v>
      </c>
      <c r="F30" s="1" t="s">
        <v>25</v>
      </c>
      <c r="G30">
        <v>60</v>
      </c>
      <c r="H30" s="5"/>
      <c r="I30" s="5">
        <f aca="true" t="shared" si="3" ref="I30:I48">G30*H30</f>
        <v>0</v>
      </c>
      <c r="J30" s="43" t="str">
        <f t="shared" si="1"/>
        <v>ÚRS 2023/I</v>
      </c>
    </row>
    <row r="31" spans="1:10" ht="25.5">
      <c r="A31">
        <f>IF(G31&gt;0,MAX(A$12:A30)+1,0)</f>
        <v>12</v>
      </c>
      <c r="B31" s="1">
        <v>713</v>
      </c>
      <c r="C31" s="16">
        <v>713411141</v>
      </c>
      <c r="D31" s="2" t="s">
        <v>99</v>
      </c>
      <c r="F31" s="1" t="s">
        <v>60</v>
      </c>
      <c r="G31">
        <v>6</v>
      </c>
      <c r="H31" s="5"/>
      <c r="I31" s="5">
        <f t="shared" si="3"/>
        <v>0</v>
      </c>
      <c r="J31" s="43" t="str">
        <f t="shared" si="1"/>
        <v>ÚRS 2023/I</v>
      </c>
    </row>
    <row r="32" spans="1:10" ht="25.5">
      <c r="A32">
        <f>IF(G32&gt;0,MAX(A$12:A31)+1,0)</f>
        <v>13</v>
      </c>
      <c r="B32" s="1">
        <v>713</v>
      </c>
      <c r="C32" s="16">
        <v>713411145</v>
      </c>
      <c r="D32" s="2" t="s">
        <v>100</v>
      </c>
      <c r="F32" s="1" t="s">
        <v>60</v>
      </c>
      <c r="G32">
        <v>3</v>
      </c>
      <c r="H32" s="5"/>
      <c r="I32" s="5">
        <f t="shared" si="3"/>
        <v>0</v>
      </c>
      <c r="J32" s="43" t="str">
        <f t="shared" si="1"/>
        <v>ÚRS 2023/I</v>
      </c>
    </row>
    <row r="33" spans="1:10" ht="39.75">
      <c r="A33">
        <f>IF(G33&gt;0,MAX(A$12:A32)+1,0)</f>
        <v>14</v>
      </c>
      <c r="B33" s="1" t="s">
        <v>28</v>
      </c>
      <c r="C33" s="16"/>
      <c r="D33" s="2" t="s">
        <v>228</v>
      </c>
      <c r="F33" s="1" t="s">
        <v>60</v>
      </c>
      <c r="G33">
        <v>9</v>
      </c>
      <c r="H33" s="5"/>
      <c r="I33" s="5">
        <f t="shared" si="3"/>
        <v>0</v>
      </c>
      <c r="J33" s="43" t="str">
        <f t="shared" si="1"/>
        <v>ceník dodavatele</v>
      </c>
    </row>
    <row r="34" spans="1:10" ht="12.75">
      <c r="A34">
        <f>IF(G34&gt;0,MAX(A$12:A33)+1,0)</f>
        <v>15</v>
      </c>
      <c r="B34" s="1">
        <v>713</v>
      </c>
      <c r="C34" s="16">
        <v>713463121</v>
      </c>
      <c r="D34" s="2" t="s">
        <v>93</v>
      </c>
      <c r="F34" s="1" t="s">
        <v>25</v>
      </c>
      <c r="G34">
        <v>15</v>
      </c>
      <c r="H34" s="5"/>
      <c r="I34" s="5">
        <f t="shared" si="3"/>
        <v>0</v>
      </c>
      <c r="J34" s="43" t="str">
        <f t="shared" si="1"/>
        <v>ÚRS 2023/I</v>
      </c>
    </row>
    <row r="35" spans="1:10" ht="12.75">
      <c r="A35">
        <f>IF(G35&gt;0,MAX(A$12:A34)+1,0)</f>
        <v>16</v>
      </c>
      <c r="B35" s="1">
        <v>713</v>
      </c>
      <c r="C35" s="16">
        <v>713463125</v>
      </c>
      <c r="D35" s="2" t="s">
        <v>94</v>
      </c>
      <c r="F35" s="1" t="s">
        <v>25</v>
      </c>
      <c r="G35">
        <v>8</v>
      </c>
      <c r="H35" s="5"/>
      <c r="I35" s="5">
        <f t="shared" si="3"/>
        <v>0</v>
      </c>
      <c r="J35" s="43" t="str">
        <f t="shared" si="1"/>
        <v>ÚRS 2023/I</v>
      </c>
    </row>
    <row r="36" spans="1:12" ht="25.5">
      <c r="A36">
        <f>IF(G36&gt;0,MAX(A$12:A35)+1,0)</f>
        <v>17</v>
      </c>
      <c r="B36" s="1" t="s">
        <v>28</v>
      </c>
      <c r="C36" s="16"/>
      <c r="D36" s="2" t="s">
        <v>209</v>
      </c>
      <c r="F36" s="1" t="s">
        <v>25</v>
      </c>
      <c r="G36">
        <v>8</v>
      </c>
      <c r="H36" s="5"/>
      <c r="I36" s="5">
        <f t="shared" si="3"/>
        <v>0</v>
      </c>
      <c r="J36" s="43" t="str">
        <f t="shared" si="1"/>
        <v>ceník dodavatele</v>
      </c>
      <c r="L36" s="5"/>
    </row>
    <row r="37" spans="1:12" ht="25.5">
      <c r="A37">
        <f>IF(G37&gt;0,MAX(A$12:A36)+1,0)</f>
        <v>18</v>
      </c>
      <c r="B37" s="1" t="s">
        <v>28</v>
      </c>
      <c r="C37" s="16"/>
      <c r="D37" s="2" t="s">
        <v>210</v>
      </c>
      <c r="F37" s="1" t="s">
        <v>25</v>
      </c>
      <c r="G37">
        <v>4</v>
      </c>
      <c r="H37" s="5"/>
      <c r="I37" s="5">
        <f t="shared" si="3"/>
        <v>0</v>
      </c>
      <c r="J37" s="43" t="str">
        <f t="shared" si="1"/>
        <v>ceník dodavatele</v>
      </c>
      <c r="L37" s="5"/>
    </row>
    <row r="38" spans="1:10" ht="25.5">
      <c r="A38">
        <f>IF(G38&gt;0,MAX(A$12:A37)+1,0)</f>
        <v>19</v>
      </c>
      <c r="B38" s="1">
        <v>713</v>
      </c>
      <c r="C38" s="16">
        <v>713463211</v>
      </c>
      <c r="D38" s="2" t="s">
        <v>95</v>
      </c>
      <c r="F38" s="1" t="s">
        <v>25</v>
      </c>
      <c r="G38">
        <v>17</v>
      </c>
      <c r="H38" s="5"/>
      <c r="I38" s="5">
        <f t="shared" si="3"/>
        <v>0</v>
      </c>
      <c r="J38" s="43" t="str">
        <f t="shared" si="1"/>
        <v>ÚRS 2023/I</v>
      </c>
    </row>
    <row r="39" spans="1:10" ht="25.5">
      <c r="A39">
        <f>IF(G39&gt;0,MAX(A$12:A38)+1,0)</f>
        <v>20</v>
      </c>
      <c r="B39" s="1">
        <v>713</v>
      </c>
      <c r="C39" s="16">
        <v>713463212</v>
      </c>
      <c r="D39" s="2" t="s">
        <v>96</v>
      </c>
      <c r="F39" s="1" t="s">
        <v>25</v>
      </c>
      <c r="G39">
        <v>7</v>
      </c>
      <c r="H39" s="5"/>
      <c r="I39" s="5">
        <f t="shared" si="3"/>
        <v>0</v>
      </c>
      <c r="J39" s="43" t="str">
        <f t="shared" si="1"/>
        <v>ÚRS 2023/I</v>
      </c>
    </row>
    <row r="40" spans="1:10" ht="25.5">
      <c r="A40">
        <f>IF(G40&gt;0,MAX(A$12:A39)+1,0)</f>
        <v>21</v>
      </c>
      <c r="B40" s="1">
        <v>713</v>
      </c>
      <c r="C40" s="16">
        <v>713463215</v>
      </c>
      <c r="D40" s="2" t="s">
        <v>97</v>
      </c>
      <c r="F40" s="1" t="s">
        <v>25</v>
      </c>
      <c r="G40">
        <v>8</v>
      </c>
      <c r="H40" s="5"/>
      <c r="I40" s="5">
        <f t="shared" si="3"/>
        <v>0</v>
      </c>
      <c r="J40" s="43" t="str">
        <f t="shared" si="1"/>
        <v>ÚRS 2023/I</v>
      </c>
    </row>
    <row r="41" spans="1:10" ht="25.5">
      <c r="A41">
        <f>IF(G41&gt;0,MAX(A$12:A40)+1,0)</f>
        <v>22</v>
      </c>
      <c r="B41" s="1">
        <v>713</v>
      </c>
      <c r="C41" s="16">
        <v>713463216</v>
      </c>
      <c r="D41" s="2" t="s">
        <v>98</v>
      </c>
      <c r="F41" s="1" t="s">
        <v>25</v>
      </c>
      <c r="G41">
        <v>4</v>
      </c>
      <c r="H41" s="5"/>
      <c r="I41" s="5">
        <f t="shared" si="3"/>
        <v>0</v>
      </c>
      <c r="J41" s="43" t="str">
        <f t="shared" si="1"/>
        <v>ÚRS 2023/I</v>
      </c>
    </row>
    <row r="42" spans="1:12" ht="37.5">
      <c r="A42">
        <f>IF(G42&gt;0,MAX(A$12:A41)+1,0)</f>
        <v>23</v>
      </c>
      <c r="B42" s="1" t="s">
        <v>28</v>
      </c>
      <c r="C42" s="16"/>
      <c r="D42" s="44" t="s">
        <v>204</v>
      </c>
      <c r="F42" s="1" t="s">
        <v>25</v>
      </c>
      <c r="G42">
        <v>2</v>
      </c>
      <c r="H42" s="5"/>
      <c r="I42" s="5">
        <f t="shared" si="3"/>
        <v>0</v>
      </c>
      <c r="J42" s="43" t="str">
        <f t="shared" si="1"/>
        <v>ceník dodavatele</v>
      </c>
      <c r="L42" s="5"/>
    </row>
    <row r="43" spans="1:12" ht="39.75">
      <c r="A43">
        <f>IF(G43&gt;0,MAX(A$12:A42)+1,0)</f>
        <v>24</v>
      </c>
      <c r="B43" s="1" t="s">
        <v>28</v>
      </c>
      <c r="C43" s="16"/>
      <c r="D43" s="2" t="s">
        <v>205</v>
      </c>
      <c r="F43" s="1" t="s">
        <v>25</v>
      </c>
      <c r="G43">
        <v>12</v>
      </c>
      <c r="H43" s="5"/>
      <c r="I43" s="5">
        <f t="shared" si="3"/>
        <v>0</v>
      </c>
      <c r="J43" s="43" t="str">
        <f t="shared" si="1"/>
        <v>ceník dodavatele</v>
      </c>
      <c r="L43" s="5"/>
    </row>
    <row r="44" spans="1:12" ht="37.5">
      <c r="A44">
        <f>IF(G44&gt;0,MAX(A$12:A43)+1,0)</f>
        <v>25</v>
      </c>
      <c r="B44" s="1" t="s">
        <v>28</v>
      </c>
      <c r="C44" s="16"/>
      <c r="D44" s="44" t="s">
        <v>206</v>
      </c>
      <c r="F44" s="1" t="s">
        <v>25</v>
      </c>
      <c r="G44">
        <v>6</v>
      </c>
      <c r="H44" s="5"/>
      <c r="I44" s="5">
        <f t="shared" si="3"/>
        <v>0</v>
      </c>
      <c r="J44" s="43" t="str">
        <f t="shared" si="1"/>
        <v>ceník dodavatele</v>
      </c>
      <c r="L44" s="5"/>
    </row>
    <row r="45" spans="1:12" ht="39.75">
      <c r="A45">
        <f>IF(G45&gt;0,MAX(A$12:A44)+1,0)</f>
        <v>26</v>
      </c>
      <c r="B45" s="1" t="s">
        <v>28</v>
      </c>
      <c r="C45" s="16"/>
      <c r="D45" s="2" t="s">
        <v>207</v>
      </c>
      <c r="F45" s="1" t="s">
        <v>25</v>
      </c>
      <c r="G45">
        <v>5</v>
      </c>
      <c r="H45" s="5"/>
      <c r="I45" s="5">
        <f t="shared" si="3"/>
        <v>0</v>
      </c>
      <c r="J45" s="43" t="str">
        <f t="shared" si="1"/>
        <v>ceník dodavatele</v>
      </c>
      <c r="L45" s="5"/>
    </row>
    <row r="46" spans="1:12" ht="39.75">
      <c r="A46">
        <f>IF(G46&gt;0,MAX(A$12:A45)+1,0)</f>
        <v>27</v>
      </c>
      <c r="B46" s="1" t="s">
        <v>28</v>
      </c>
      <c r="C46" s="16"/>
      <c r="D46" s="2" t="s">
        <v>208</v>
      </c>
      <c r="F46" s="1" t="s">
        <v>25</v>
      </c>
      <c r="G46">
        <v>13</v>
      </c>
      <c r="H46" s="5"/>
      <c r="I46" s="5">
        <f t="shared" si="3"/>
        <v>0</v>
      </c>
      <c r="J46" s="43" t="str">
        <f t="shared" si="1"/>
        <v>ceník dodavatele</v>
      </c>
      <c r="L46" s="5"/>
    </row>
    <row r="47" spans="1:10" ht="12.75">
      <c r="A47">
        <f>IF(G47&gt;0,MAX(A$12:A46)+1,0)</f>
        <v>28</v>
      </c>
      <c r="B47" s="1">
        <v>713</v>
      </c>
      <c r="C47" s="16">
        <v>998713201</v>
      </c>
      <c r="D47" s="15" t="s">
        <v>53</v>
      </c>
      <c r="E47" s="15"/>
      <c r="F47" s="1" t="s">
        <v>61</v>
      </c>
      <c r="G47" s="7">
        <v>1.77</v>
      </c>
      <c r="H47" s="5">
        <f>SUM(I29:I46)/100</f>
        <v>0</v>
      </c>
      <c r="I47" s="5">
        <f t="shared" si="3"/>
        <v>0</v>
      </c>
      <c r="J47" s="43" t="str">
        <f t="shared" si="1"/>
        <v>ÚRS 2023/I</v>
      </c>
    </row>
    <row r="48" spans="1:10" ht="12.75">
      <c r="A48">
        <f>IF(G48&gt;0,MAX(A$12:A47)+1,0)</f>
        <v>0</v>
      </c>
      <c r="C48" s="16"/>
      <c r="D48" s="17" t="s">
        <v>51</v>
      </c>
      <c r="E48" s="17"/>
      <c r="H48" s="18">
        <f>SUM(I29:I47)</f>
        <v>0</v>
      </c>
      <c r="I48" s="5">
        <f t="shared" si="3"/>
        <v>0</v>
      </c>
      <c r="J48" s="43">
        <f t="shared" si="1"/>
        <v>0</v>
      </c>
    </row>
    <row r="49" spans="1:10" ht="12.75">
      <c r="A49">
        <f>IF(G49&gt;0,MAX(A$12:A48)+1,0)</f>
        <v>0</v>
      </c>
      <c r="C49" s="16"/>
      <c r="D49" s="17"/>
      <c r="E49" s="17"/>
      <c r="H49" s="18"/>
      <c r="I49" s="5"/>
      <c r="J49" s="43">
        <f t="shared" si="1"/>
        <v>0</v>
      </c>
    </row>
    <row r="50" spans="1:10" ht="12.75">
      <c r="A50">
        <f>IF(G50&gt;0,MAX(A$12:A49)+1,0)</f>
        <v>0</v>
      </c>
      <c r="C50" s="9"/>
      <c r="D50" s="11" t="s">
        <v>70</v>
      </c>
      <c r="E50" s="11"/>
      <c r="H50" s="1"/>
      <c r="I50" s="5"/>
      <c r="J50" s="43">
        <f t="shared" si="1"/>
        <v>0</v>
      </c>
    </row>
    <row r="51" spans="1:10" ht="12.75">
      <c r="A51">
        <f>IF(G51&gt;0,MAX(A$12:A50)+1,0)</f>
        <v>29</v>
      </c>
      <c r="B51" s="1">
        <v>721</v>
      </c>
      <c r="C51" s="16">
        <v>721140903</v>
      </c>
      <c r="D51" s="2" t="s">
        <v>200</v>
      </c>
      <c r="F51" s="1" t="s">
        <v>26</v>
      </c>
      <c r="G51">
        <v>1</v>
      </c>
      <c r="H51" s="5"/>
      <c r="I51" s="5">
        <f aca="true" t="shared" si="4" ref="I51:I56">G51*H51</f>
        <v>0</v>
      </c>
      <c r="J51" s="43" t="str">
        <f aca="true" t="shared" si="5" ref="J51:J82">IF(B51="MAT","ceník dodavatele",IF(B51&gt;0,"ÚRS 2023/I",0))</f>
        <v>ÚRS 2023/I</v>
      </c>
    </row>
    <row r="52" spans="1:10" ht="12.75">
      <c r="A52">
        <f>IF(G52&gt;0,MAX(A$12:A51)+1,0)</f>
        <v>30</v>
      </c>
      <c r="B52" s="1">
        <v>721</v>
      </c>
      <c r="C52" s="16">
        <v>721174042</v>
      </c>
      <c r="D52" s="2" t="s">
        <v>71</v>
      </c>
      <c r="F52" s="1" t="s">
        <v>25</v>
      </c>
      <c r="G52">
        <v>8</v>
      </c>
      <c r="H52" s="5"/>
      <c r="I52" s="5">
        <f t="shared" si="4"/>
        <v>0</v>
      </c>
      <c r="J52" s="43" t="str">
        <f t="shared" si="5"/>
        <v>ÚRS 2023/I</v>
      </c>
    </row>
    <row r="53" spans="1:10" ht="12.75">
      <c r="A53">
        <f>IF(G53&gt;0,MAX(A$12:A52)+1,0)</f>
        <v>31</v>
      </c>
      <c r="B53" s="1">
        <v>721</v>
      </c>
      <c r="C53" s="16">
        <v>721174043</v>
      </c>
      <c r="D53" s="2" t="s">
        <v>72</v>
      </c>
      <c r="F53" s="1" t="s">
        <v>25</v>
      </c>
      <c r="G53">
        <v>8</v>
      </c>
      <c r="H53" s="5"/>
      <c r="I53" s="5">
        <f t="shared" si="4"/>
        <v>0</v>
      </c>
      <c r="J53" s="43" t="str">
        <f t="shared" si="5"/>
        <v>ÚRS 2023/I</v>
      </c>
    </row>
    <row r="54" spans="1:10" ht="38.25">
      <c r="A54">
        <f>IF(G54&gt;0,MAX(A$12:A53)+1,0)</f>
        <v>32</v>
      </c>
      <c r="B54" s="1" t="s">
        <v>28</v>
      </c>
      <c r="C54" s="16"/>
      <c r="D54" s="2" t="s">
        <v>239</v>
      </c>
      <c r="F54" s="1" t="s">
        <v>27</v>
      </c>
      <c r="G54">
        <v>1</v>
      </c>
      <c r="H54" s="5"/>
      <c r="I54" s="5">
        <f t="shared" si="4"/>
        <v>0</v>
      </c>
      <c r="J54" s="43" t="str">
        <f t="shared" si="5"/>
        <v>ceník dodavatele</v>
      </c>
    </row>
    <row r="55" spans="1:10" ht="12.75">
      <c r="A55">
        <f>IF(G55&gt;0,MAX(A$12:A54)+1,0)</f>
        <v>33</v>
      </c>
      <c r="B55" s="1">
        <v>721</v>
      </c>
      <c r="C55" s="16">
        <v>721290111</v>
      </c>
      <c r="D55" s="15" t="s">
        <v>148</v>
      </c>
      <c r="F55" s="1" t="s">
        <v>25</v>
      </c>
      <c r="G55">
        <v>16</v>
      </c>
      <c r="H55" s="5"/>
      <c r="I55" s="5">
        <f t="shared" si="4"/>
        <v>0</v>
      </c>
      <c r="J55" s="43" t="str">
        <f t="shared" si="5"/>
        <v>ÚRS 2023/I</v>
      </c>
    </row>
    <row r="56" spans="1:10" ht="12.75">
      <c r="A56">
        <f>IF(G56&gt;0,MAX(A$12:A55)+1,0)</f>
        <v>34</v>
      </c>
      <c r="B56" s="1">
        <v>721</v>
      </c>
      <c r="C56" s="16">
        <v>998721201</v>
      </c>
      <c r="D56" s="15" t="s">
        <v>0</v>
      </c>
      <c r="E56" s="15"/>
      <c r="F56" s="1" t="s">
        <v>61</v>
      </c>
      <c r="G56" s="7">
        <v>1.68</v>
      </c>
      <c r="H56" s="5">
        <f>SUM(I50:I55)/100</f>
        <v>0</v>
      </c>
      <c r="I56" s="5">
        <f t="shared" si="4"/>
        <v>0</v>
      </c>
      <c r="J56" s="43" t="str">
        <f t="shared" si="5"/>
        <v>ÚRS 2023/I</v>
      </c>
    </row>
    <row r="57" spans="1:10" ht="12.75">
      <c r="A57">
        <f>IF(G57&gt;0,MAX(A$12:A56)+1,0)</f>
        <v>0</v>
      </c>
      <c r="C57" s="16"/>
      <c r="D57" s="17" t="s">
        <v>1</v>
      </c>
      <c r="E57" s="17"/>
      <c r="H57" s="18">
        <f>SUM(I50:I56)</f>
        <v>0</v>
      </c>
      <c r="I57" s="5"/>
      <c r="J57" s="43">
        <f t="shared" si="5"/>
        <v>0</v>
      </c>
    </row>
    <row r="58" spans="1:10" ht="12.75">
      <c r="A58">
        <f>IF(G58&gt;0,MAX(A$12:A57)+1,0)</f>
        <v>0</v>
      </c>
      <c r="C58" s="16"/>
      <c r="D58" s="17"/>
      <c r="E58" s="17"/>
      <c r="H58" s="18"/>
      <c r="I58" s="5"/>
      <c r="J58" s="43">
        <f t="shared" si="5"/>
        <v>0</v>
      </c>
    </row>
    <row r="59" spans="1:10" ht="12.75">
      <c r="A59">
        <f>IF(G59&gt;0,MAX(A$12:A58)+1,0)</f>
        <v>0</v>
      </c>
      <c r="C59" s="9"/>
      <c r="D59" s="11" t="s">
        <v>62</v>
      </c>
      <c r="E59" s="11"/>
      <c r="H59" s="1"/>
      <c r="I59" s="1"/>
      <c r="J59" s="43">
        <f t="shared" si="5"/>
        <v>0</v>
      </c>
    </row>
    <row r="60" spans="1:10" ht="12.75">
      <c r="A60">
        <f>IF(G60&gt;0,MAX(A$12:A59)+1,0)</f>
        <v>35</v>
      </c>
      <c r="B60" s="1">
        <v>721</v>
      </c>
      <c r="C60" s="16">
        <v>722170801</v>
      </c>
      <c r="D60" s="15" t="s">
        <v>179</v>
      </c>
      <c r="F60" s="1" t="s">
        <v>25</v>
      </c>
      <c r="G60">
        <v>2</v>
      </c>
      <c r="H60" s="5"/>
      <c r="I60" s="5">
        <f aca="true" t="shared" si="6" ref="I60:I68">G60*H60</f>
        <v>0</v>
      </c>
      <c r="J60" s="43" t="str">
        <f t="shared" si="5"/>
        <v>ÚRS 2023/I</v>
      </c>
    </row>
    <row r="61" spans="1:10" ht="12.75">
      <c r="A61">
        <f>IF(G61&gt;0,MAX(A$12:A60)+1,0)</f>
        <v>36</v>
      </c>
      <c r="B61" s="1">
        <v>721</v>
      </c>
      <c r="C61" s="16">
        <v>722170803</v>
      </c>
      <c r="D61" s="15" t="s">
        <v>180</v>
      </c>
      <c r="F61" s="1" t="s">
        <v>25</v>
      </c>
      <c r="G61">
        <v>12</v>
      </c>
      <c r="H61" s="5"/>
      <c r="I61" s="5">
        <f t="shared" si="6"/>
        <v>0</v>
      </c>
      <c r="J61" s="43" t="str">
        <f t="shared" si="5"/>
        <v>ÚRS 2023/I</v>
      </c>
    </row>
    <row r="62" spans="1:10" ht="12.75">
      <c r="A62">
        <f>IF(G62&gt;0,MAX(A$12:A61)+1,0)</f>
        <v>37</v>
      </c>
      <c r="B62" s="1">
        <v>721</v>
      </c>
      <c r="C62" s="16">
        <v>722174002</v>
      </c>
      <c r="D62" s="2" t="s">
        <v>89</v>
      </c>
      <c r="F62" s="1" t="s">
        <v>25</v>
      </c>
      <c r="G62">
        <v>8</v>
      </c>
      <c r="H62" s="5"/>
      <c r="I62" s="5">
        <f t="shared" si="6"/>
        <v>0</v>
      </c>
      <c r="J62" s="43" t="str">
        <f t="shared" si="5"/>
        <v>ÚRS 2023/I</v>
      </c>
    </row>
    <row r="63" spans="1:10" ht="12.75">
      <c r="A63">
        <f>IF(G63&gt;0,MAX(A$12:A62)+1,0)</f>
        <v>38</v>
      </c>
      <c r="B63" s="1">
        <v>721</v>
      </c>
      <c r="C63" s="16">
        <v>722174004</v>
      </c>
      <c r="D63" s="2" t="s">
        <v>90</v>
      </c>
      <c r="F63" s="1" t="s">
        <v>25</v>
      </c>
      <c r="G63">
        <v>10</v>
      </c>
      <c r="H63" s="5"/>
      <c r="I63" s="5">
        <f t="shared" si="6"/>
        <v>0</v>
      </c>
      <c r="J63" s="43" t="str">
        <f t="shared" si="5"/>
        <v>ÚRS 2023/I</v>
      </c>
    </row>
    <row r="64" spans="1:10" ht="12.75">
      <c r="A64">
        <f>IF(G64&gt;0,MAX(A$12:A63)+1,0)</f>
        <v>39</v>
      </c>
      <c r="B64" s="1">
        <v>721</v>
      </c>
      <c r="C64" s="16">
        <v>722176112</v>
      </c>
      <c r="D64" s="2" t="s">
        <v>2</v>
      </c>
      <c r="F64" s="1" t="s">
        <v>25</v>
      </c>
      <c r="G64">
        <v>8</v>
      </c>
      <c r="H64" s="5"/>
      <c r="I64" s="5">
        <f t="shared" si="6"/>
        <v>0</v>
      </c>
      <c r="J64" s="43" t="str">
        <f t="shared" si="5"/>
        <v>ÚRS 2023/I</v>
      </c>
    </row>
    <row r="65" spans="1:10" ht="12.75">
      <c r="A65">
        <f>IF(G65&gt;0,MAX(A$12:A64)+1,0)</f>
        <v>40</v>
      </c>
      <c r="B65" s="1">
        <v>721</v>
      </c>
      <c r="C65" s="16">
        <v>722176114</v>
      </c>
      <c r="D65" s="2" t="s">
        <v>3</v>
      </c>
      <c r="F65" s="1" t="s">
        <v>25</v>
      </c>
      <c r="G65">
        <v>10</v>
      </c>
      <c r="H65" s="5"/>
      <c r="I65" s="5">
        <f t="shared" si="6"/>
        <v>0</v>
      </c>
      <c r="J65" s="43" t="str">
        <f t="shared" si="5"/>
        <v>ÚRS 2023/I</v>
      </c>
    </row>
    <row r="66" spans="1:10" ht="12.75">
      <c r="A66">
        <f>IF(G66&gt;0,MAX(A$12:A65)+1,0)</f>
        <v>41</v>
      </c>
      <c r="B66" s="1">
        <v>721</v>
      </c>
      <c r="C66" s="16">
        <v>722290226</v>
      </c>
      <c r="D66" s="2" t="s">
        <v>37</v>
      </c>
      <c r="F66" s="1" t="s">
        <v>25</v>
      </c>
      <c r="G66">
        <v>18</v>
      </c>
      <c r="H66" s="5"/>
      <c r="I66" s="5">
        <f t="shared" si="6"/>
        <v>0</v>
      </c>
      <c r="J66" s="43" t="str">
        <f t="shared" si="5"/>
        <v>ÚRS 2023/I</v>
      </c>
    </row>
    <row r="67" spans="1:10" ht="12.75">
      <c r="A67">
        <f>IF(G67&gt;0,MAX(A$12:A66)+1,0)</f>
        <v>42</v>
      </c>
      <c r="B67" s="1">
        <v>721</v>
      </c>
      <c r="C67" s="16">
        <v>998722201</v>
      </c>
      <c r="D67" s="15" t="s">
        <v>64</v>
      </c>
      <c r="E67" s="15"/>
      <c r="F67" s="1" t="s">
        <v>61</v>
      </c>
      <c r="G67" s="7">
        <v>1.02</v>
      </c>
      <c r="H67" s="5">
        <f>SUM(I59:I66)/100</f>
        <v>0</v>
      </c>
      <c r="I67" s="5">
        <f t="shared" si="6"/>
        <v>0</v>
      </c>
      <c r="J67" s="43" t="str">
        <f t="shared" si="5"/>
        <v>ÚRS 2023/I</v>
      </c>
    </row>
    <row r="68" spans="1:10" ht="12.75">
      <c r="A68">
        <f>IF(G68&gt;0,MAX(A$12:A67)+1,0)</f>
        <v>0</v>
      </c>
      <c r="C68" s="16"/>
      <c r="D68" s="17" t="s">
        <v>63</v>
      </c>
      <c r="E68" s="17"/>
      <c r="H68" s="18">
        <f>SUM(I59:I67)</f>
        <v>0</v>
      </c>
      <c r="I68" s="5">
        <f t="shared" si="6"/>
        <v>0</v>
      </c>
      <c r="J68" s="43">
        <f t="shared" si="5"/>
        <v>0</v>
      </c>
    </row>
    <row r="69" spans="1:10" ht="12.75">
      <c r="A69">
        <f>IF(G69&gt;0,MAX(A$12:A68)+1,0)</f>
        <v>0</v>
      </c>
      <c r="C69" s="16"/>
      <c r="D69" s="17"/>
      <c r="E69" s="17"/>
      <c r="H69" s="18"/>
      <c r="I69" s="5"/>
      <c r="J69" s="43">
        <f t="shared" si="5"/>
        <v>0</v>
      </c>
    </row>
    <row r="70" spans="1:10" ht="12.75">
      <c r="A70">
        <f>IF(G70&gt;0,MAX(A$12:A69)+1,0)</f>
        <v>0</v>
      </c>
      <c r="C70" s="9"/>
      <c r="D70" s="11" t="s">
        <v>55</v>
      </c>
      <c r="E70" s="11"/>
      <c r="H70" s="1"/>
      <c r="I70" s="1"/>
      <c r="J70" s="43">
        <f t="shared" si="5"/>
        <v>0</v>
      </c>
    </row>
    <row r="71" spans="1:10" ht="12.75">
      <c r="A71">
        <f>IF(G71&gt;0,MAX(A$12:A70)+1,0)</f>
        <v>43</v>
      </c>
      <c r="B71" s="1">
        <v>721</v>
      </c>
      <c r="C71" s="16">
        <v>723111202</v>
      </c>
      <c r="D71" s="2" t="s">
        <v>76</v>
      </c>
      <c r="F71" s="1" t="s">
        <v>25</v>
      </c>
      <c r="G71">
        <v>8</v>
      </c>
      <c r="H71" s="5"/>
      <c r="I71" s="5">
        <f aca="true" t="shared" si="7" ref="I71:I87">G71*H71</f>
        <v>0</v>
      </c>
      <c r="J71" s="43" t="str">
        <f t="shared" si="5"/>
        <v>ÚRS 2023/I</v>
      </c>
    </row>
    <row r="72" spans="1:10" ht="12.75">
      <c r="A72">
        <f>IF(G72&gt;0,MAX(A$12:A71)+1,0)</f>
        <v>44</v>
      </c>
      <c r="B72" s="1">
        <v>721</v>
      </c>
      <c r="C72" s="16">
        <v>723111206</v>
      </c>
      <c r="D72" s="2" t="s">
        <v>77</v>
      </c>
      <c r="F72" s="1" t="s">
        <v>25</v>
      </c>
      <c r="G72">
        <v>6</v>
      </c>
      <c r="H72" s="5"/>
      <c r="I72" s="5">
        <f t="shared" si="7"/>
        <v>0</v>
      </c>
      <c r="J72" s="43" t="str">
        <f t="shared" si="5"/>
        <v>ÚRS 2023/I</v>
      </c>
    </row>
    <row r="73" spans="1:10" ht="25.5">
      <c r="A73">
        <f>IF(G73&gt;0,MAX(A$12:A72)+1,0)</f>
        <v>45</v>
      </c>
      <c r="B73" s="1">
        <v>721</v>
      </c>
      <c r="C73" s="16">
        <v>723120805</v>
      </c>
      <c r="D73" s="2" t="s">
        <v>181</v>
      </c>
      <c r="F73" s="1" t="s">
        <v>25</v>
      </c>
      <c r="G73">
        <v>8</v>
      </c>
      <c r="H73" s="5"/>
      <c r="I73" s="5">
        <f t="shared" si="7"/>
        <v>0</v>
      </c>
      <c r="J73" s="43" t="str">
        <f t="shared" si="5"/>
        <v>ÚRS 2023/I</v>
      </c>
    </row>
    <row r="74" spans="1:10" ht="25.5">
      <c r="A74">
        <f>IF(G74&gt;0,MAX(A$12:A73)+1,0)</f>
        <v>46</v>
      </c>
      <c r="B74" s="1">
        <v>721</v>
      </c>
      <c r="C74" s="16">
        <v>723120809</v>
      </c>
      <c r="D74" s="2" t="s">
        <v>182</v>
      </c>
      <c r="F74" s="1" t="s">
        <v>25</v>
      </c>
      <c r="G74">
        <v>8</v>
      </c>
      <c r="H74" s="5"/>
      <c r="I74" s="5">
        <f t="shared" si="7"/>
        <v>0</v>
      </c>
      <c r="J74" s="43" t="str">
        <f t="shared" si="5"/>
        <v>ÚRS 2023/I</v>
      </c>
    </row>
    <row r="75" spans="1:10" ht="12.75">
      <c r="A75">
        <f>IF(G75&gt;0,MAX(A$12:A74)+1,0)</f>
        <v>47</v>
      </c>
      <c r="B75" s="1">
        <v>721</v>
      </c>
      <c r="C75" s="16">
        <v>723150313</v>
      </c>
      <c r="D75" s="2" t="s">
        <v>78</v>
      </c>
      <c r="F75" s="1" t="s">
        <v>25</v>
      </c>
      <c r="G75">
        <v>6</v>
      </c>
      <c r="H75" s="5"/>
      <c r="I75" s="5">
        <f t="shared" si="7"/>
        <v>0</v>
      </c>
      <c r="J75" s="43" t="str">
        <f t="shared" si="5"/>
        <v>ÚRS 2023/I</v>
      </c>
    </row>
    <row r="76" spans="1:10" ht="25.5">
      <c r="A76">
        <f>IF(G76&gt;0,MAX(A$12:A75)+1,0)</f>
        <v>48</v>
      </c>
      <c r="B76" s="1">
        <v>721</v>
      </c>
      <c r="C76" s="16">
        <v>723150804</v>
      </c>
      <c r="D76" s="2" t="s">
        <v>183</v>
      </c>
      <c r="F76" s="1" t="s">
        <v>25</v>
      </c>
      <c r="G76">
        <v>10</v>
      </c>
      <c r="H76" s="5"/>
      <c r="I76" s="5">
        <f t="shared" si="7"/>
        <v>0</v>
      </c>
      <c r="J76" s="43" t="str">
        <f t="shared" si="5"/>
        <v>ÚRS 2023/I</v>
      </c>
    </row>
    <row r="77" spans="1:10" ht="12.75">
      <c r="A77">
        <f>IF(G77&gt;0,MAX(A$12:A76)+1,0)</f>
        <v>49</v>
      </c>
      <c r="B77" s="1">
        <v>721</v>
      </c>
      <c r="C77" s="16">
        <v>723190206</v>
      </c>
      <c r="D77" s="2" t="s">
        <v>4</v>
      </c>
      <c r="F77" s="1" t="s">
        <v>27</v>
      </c>
      <c r="G77">
        <v>2</v>
      </c>
      <c r="H77" s="5"/>
      <c r="I77" s="5">
        <f t="shared" si="7"/>
        <v>0</v>
      </c>
      <c r="J77" s="43" t="str">
        <f t="shared" si="5"/>
        <v>ÚRS 2023/I</v>
      </c>
    </row>
    <row r="78" spans="1:10" ht="12.75">
      <c r="A78">
        <f>IF(G78&gt;0,MAX(A$12:A77)+1,0)</f>
        <v>50</v>
      </c>
      <c r="B78" s="1">
        <v>721</v>
      </c>
      <c r="C78" s="16">
        <v>723239101</v>
      </c>
      <c r="D78" s="2" t="s">
        <v>57</v>
      </c>
      <c r="F78" s="1" t="s">
        <v>26</v>
      </c>
      <c r="G78">
        <v>3</v>
      </c>
      <c r="H78" s="5"/>
      <c r="I78" s="5">
        <f t="shared" si="7"/>
        <v>0</v>
      </c>
      <c r="J78" s="43" t="str">
        <f t="shared" si="5"/>
        <v>ÚRS 2023/I</v>
      </c>
    </row>
    <row r="79" spans="1:10" ht="12.75">
      <c r="A79">
        <f>IF(G79&gt;0,MAX(A$12:A78)+1,0)</f>
        <v>51</v>
      </c>
      <c r="B79" s="1">
        <v>721</v>
      </c>
      <c r="C79" s="16">
        <v>723239105</v>
      </c>
      <c r="D79" s="2" t="s">
        <v>5</v>
      </c>
      <c r="F79" s="1" t="s">
        <v>26</v>
      </c>
      <c r="G79">
        <v>6</v>
      </c>
      <c r="H79" s="5"/>
      <c r="I79" s="5">
        <f t="shared" si="7"/>
        <v>0</v>
      </c>
      <c r="J79" s="43" t="str">
        <f t="shared" si="5"/>
        <v>ÚRS 2023/I</v>
      </c>
    </row>
    <row r="80" spans="1:10" ht="25.5">
      <c r="A80">
        <f>IF(G80&gt;0,MAX(A$12:A79)+1,0)</f>
        <v>52</v>
      </c>
      <c r="B80" s="1" t="s">
        <v>28</v>
      </c>
      <c r="C80" s="16"/>
      <c r="D80" s="2" t="s">
        <v>215</v>
      </c>
      <c r="F80" s="1" t="s">
        <v>26</v>
      </c>
      <c r="G80">
        <v>2</v>
      </c>
      <c r="H80" s="5"/>
      <c r="I80" s="5">
        <f t="shared" si="7"/>
        <v>0</v>
      </c>
      <c r="J80" s="43" t="str">
        <f t="shared" si="5"/>
        <v>ceník dodavatele</v>
      </c>
    </row>
    <row r="81" spans="1:10" ht="25.5">
      <c r="A81">
        <f>IF(G81&gt;0,MAX(A$12:A80)+1,0)</f>
        <v>53</v>
      </c>
      <c r="B81" s="1" t="s">
        <v>28</v>
      </c>
      <c r="C81" s="16"/>
      <c r="D81" s="2" t="s">
        <v>216</v>
      </c>
      <c r="F81" s="1" t="s">
        <v>26</v>
      </c>
      <c r="G81">
        <v>2</v>
      </c>
      <c r="H81" s="5"/>
      <c r="I81" s="5">
        <f t="shared" si="7"/>
        <v>0</v>
      </c>
      <c r="J81" s="43" t="str">
        <f t="shared" si="5"/>
        <v>ceník dodavatele</v>
      </c>
    </row>
    <row r="82" spans="1:10" ht="12.75">
      <c r="A82">
        <f>IF(G82&gt;0,MAX(A$12:A81)+1,0)</f>
        <v>54</v>
      </c>
      <c r="B82" s="1" t="s">
        <v>28</v>
      </c>
      <c r="C82" s="16"/>
      <c r="D82" s="2" t="s">
        <v>87</v>
      </c>
      <c r="F82" s="1" t="s">
        <v>26</v>
      </c>
      <c r="G82">
        <v>2</v>
      </c>
      <c r="H82" s="5"/>
      <c r="I82" s="5">
        <f t="shared" si="7"/>
        <v>0</v>
      </c>
      <c r="J82" s="43" t="str">
        <f t="shared" si="5"/>
        <v>ceník dodavatele</v>
      </c>
    </row>
    <row r="83" spans="1:10" ht="12.75">
      <c r="A83">
        <f>IF(G83&gt;0,MAX(A$12:A82)+1,0)</f>
        <v>55</v>
      </c>
      <c r="B83" s="1" t="s">
        <v>28</v>
      </c>
      <c r="C83" s="16"/>
      <c r="D83" s="2" t="s">
        <v>79</v>
      </c>
      <c r="F83" s="1" t="s">
        <v>26</v>
      </c>
      <c r="G83">
        <v>1</v>
      </c>
      <c r="H83" s="5"/>
      <c r="I83" s="5">
        <f t="shared" si="7"/>
        <v>0</v>
      </c>
      <c r="J83" s="43" t="str">
        <f aca="true" t="shared" si="8" ref="J83:J96">IF(B83="MAT","ceník dodavatele",IF(B83&gt;0,"ÚRS 2023/I",0))</f>
        <v>ceník dodavatele</v>
      </c>
    </row>
    <row r="84" spans="1:10" ht="12.75">
      <c r="A84">
        <f>IF(G84&gt;0,MAX(A$12:A83)+1,0)</f>
        <v>56</v>
      </c>
      <c r="B84" s="1" t="s">
        <v>28</v>
      </c>
      <c r="C84" s="16"/>
      <c r="D84" s="24" t="s">
        <v>218</v>
      </c>
      <c r="F84" s="1" t="s">
        <v>26</v>
      </c>
      <c r="G84">
        <v>1</v>
      </c>
      <c r="H84" s="5"/>
      <c r="I84" s="5">
        <f t="shared" si="7"/>
        <v>0</v>
      </c>
      <c r="J84" s="43" t="str">
        <f t="shared" si="8"/>
        <v>ceník dodavatele</v>
      </c>
    </row>
    <row r="85" spans="1:10" ht="12.75">
      <c r="A85">
        <f>IF(G85&gt;0,MAX(A$12:A84)+1,0)</f>
        <v>57</v>
      </c>
      <c r="B85" s="1" t="s">
        <v>28</v>
      </c>
      <c r="C85" s="16"/>
      <c r="D85" s="2" t="s">
        <v>80</v>
      </c>
      <c r="E85" s="39"/>
      <c r="F85" s="1" t="s">
        <v>26</v>
      </c>
      <c r="G85">
        <v>1</v>
      </c>
      <c r="H85" s="5"/>
      <c r="I85" s="5">
        <f t="shared" si="7"/>
        <v>0</v>
      </c>
      <c r="J85" s="43" t="str">
        <f t="shared" si="8"/>
        <v>ceník dodavatele</v>
      </c>
    </row>
    <row r="86" spans="1:10" ht="12.75">
      <c r="A86">
        <f>IF(G86&gt;0,MAX(A$12:A85)+1,0)</f>
        <v>58</v>
      </c>
      <c r="B86" s="1">
        <v>721</v>
      </c>
      <c r="C86" s="16">
        <v>998723201</v>
      </c>
      <c r="D86" s="15" t="s">
        <v>65</v>
      </c>
      <c r="E86" s="15"/>
      <c r="F86" s="1" t="s">
        <v>61</v>
      </c>
      <c r="G86" s="7">
        <v>1.04</v>
      </c>
      <c r="H86" s="5">
        <f>SUM(I70:I85)/100</f>
        <v>0</v>
      </c>
      <c r="I86" s="5">
        <f t="shared" si="7"/>
        <v>0</v>
      </c>
      <c r="J86" s="43" t="str">
        <f t="shared" si="8"/>
        <v>ÚRS 2023/I</v>
      </c>
    </row>
    <row r="87" spans="1:10" ht="12.75">
      <c r="A87">
        <f>IF(G87&gt;0,MAX(A$12:A86)+1,0)</f>
        <v>0</v>
      </c>
      <c r="C87" s="16"/>
      <c r="D87" s="17" t="s">
        <v>56</v>
      </c>
      <c r="E87" s="17"/>
      <c r="H87" s="18">
        <f>SUM(I70:I86)</f>
        <v>0</v>
      </c>
      <c r="I87" s="5">
        <f t="shared" si="7"/>
        <v>0</v>
      </c>
      <c r="J87" s="43">
        <f t="shared" si="8"/>
        <v>0</v>
      </c>
    </row>
    <row r="88" spans="1:10" ht="12.75">
      <c r="A88">
        <f>IF(G88&gt;0,MAX(A$12:A87)+1,0)</f>
        <v>0</v>
      </c>
      <c r="C88" s="16"/>
      <c r="D88" s="17"/>
      <c r="E88" s="17"/>
      <c r="H88" s="18"/>
      <c r="I88" s="5"/>
      <c r="J88" s="43">
        <f t="shared" si="8"/>
        <v>0</v>
      </c>
    </row>
    <row r="89" spans="1:10" ht="12.75">
      <c r="A89">
        <f>IF(G89&gt;0,MAX(A$12:A88)+1,0)</f>
        <v>0</v>
      </c>
      <c r="C89" s="9"/>
      <c r="D89" s="11" t="s">
        <v>117</v>
      </c>
      <c r="E89" s="11"/>
      <c r="H89" s="1"/>
      <c r="I89" s="1"/>
      <c r="J89" s="43">
        <f t="shared" si="8"/>
        <v>0</v>
      </c>
    </row>
    <row r="90" spans="1:10" ht="25.5">
      <c r="A90">
        <f>IF(G90&gt;0,MAX(A$12:A89)+1,0)</f>
        <v>59</v>
      </c>
      <c r="B90" s="1">
        <v>721</v>
      </c>
      <c r="C90" s="16">
        <v>727222003</v>
      </c>
      <c r="D90" s="15" t="s">
        <v>223</v>
      </c>
      <c r="E90" s="51"/>
      <c r="F90" s="1" t="s">
        <v>26</v>
      </c>
      <c r="G90">
        <v>1</v>
      </c>
      <c r="H90" s="5"/>
      <c r="I90" s="5">
        <f aca="true" t="shared" si="9" ref="I90:I95">G90*H90</f>
        <v>0</v>
      </c>
      <c r="J90" s="43" t="str">
        <f t="shared" si="8"/>
        <v>ÚRS 2023/I</v>
      </c>
    </row>
    <row r="91" spans="1:10" ht="12.75">
      <c r="A91">
        <f>IF(G91&gt;0,MAX(A$12:A90)+1,0)</f>
        <v>0</v>
      </c>
      <c r="C91" s="16"/>
      <c r="D91" s="17" t="s">
        <v>118</v>
      </c>
      <c r="E91" s="17"/>
      <c r="H91" s="18">
        <f>SUM(I89:I90)</f>
        <v>0</v>
      </c>
      <c r="I91" s="5">
        <f t="shared" si="9"/>
        <v>0</v>
      </c>
      <c r="J91" s="43">
        <f t="shared" si="8"/>
        <v>0</v>
      </c>
    </row>
    <row r="92" spans="1:10" ht="12.75">
      <c r="A92">
        <f>IF(G92&gt;0,MAX(A$12:A91)+1,0)</f>
        <v>0</v>
      </c>
      <c r="C92" s="16"/>
      <c r="D92" s="17"/>
      <c r="E92" s="17"/>
      <c r="H92" s="18"/>
      <c r="I92" s="5">
        <f t="shared" si="9"/>
        <v>0</v>
      </c>
      <c r="J92" s="43">
        <f t="shared" si="8"/>
        <v>0</v>
      </c>
    </row>
    <row r="93" spans="1:10" ht="12.75">
      <c r="A93">
        <f>IF(G93&gt;0,MAX(A$12:A92)+1,0)</f>
        <v>0</v>
      </c>
      <c r="C93" s="9"/>
      <c r="D93" s="11" t="s">
        <v>29</v>
      </c>
      <c r="E93" s="11"/>
      <c r="H93" s="1"/>
      <c r="I93" s="5">
        <f t="shared" si="9"/>
        <v>0</v>
      </c>
      <c r="J93" s="43">
        <f t="shared" si="8"/>
        <v>0</v>
      </c>
    </row>
    <row r="94" spans="1:10" ht="25.5">
      <c r="A94">
        <f>IF(G94&gt;0,MAX(A$12:A93)+1,0)</f>
        <v>60</v>
      </c>
      <c r="B94" s="1">
        <v>731</v>
      </c>
      <c r="C94" s="16">
        <v>731200827</v>
      </c>
      <c r="D94" s="15" t="s">
        <v>203</v>
      </c>
      <c r="E94" s="11"/>
      <c r="F94" s="1" t="s">
        <v>26</v>
      </c>
      <c r="G94">
        <v>6</v>
      </c>
      <c r="H94" s="5"/>
      <c r="I94" s="5">
        <f t="shared" si="9"/>
        <v>0</v>
      </c>
      <c r="J94" s="43" t="str">
        <f t="shared" si="8"/>
        <v>ÚRS 2023/I</v>
      </c>
    </row>
    <row r="95" spans="1:10" ht="25.5">
      <c r="A95">
        <f>IF(G95&gt;0,MAX(A$12:A94)+1,0)</f>
        <v>61</v>
      </c>
      <c r="B95" s="1">
        <v>731</v>
      </c>
      <c r="C95" s="16">
        <v>731244494</v>
      </c>
      <c r="D95" s="2" t="s">
        <v>240</v>
      </c>
      <c r="F95" s="1" t="s">
        <v>27</v>
      </c>
      <c r="G95">
        <v>2</v>
      </c>
      <c r="H95" s="5"/>
      <c r="I95" s="5">
        <f t="shared" si="9"/>
        <v>0</v>
      </c>
      <c r="J95" s="43" t="str">
        <f t="shared" si="8"/>
        <v>ÚRS 2023/I</v>
      </c>
    </row>
    <row r="96" spans="1:10" ht="127.5">
      <c r="A96">
        <f>IF(G96&gt;0,MAX(A$12:A95)+1,0)</f>
        <v>62</v>
      </c>
      <c r="B96" s="1" t="s">
        <v>28</v>
      </c>
      <c r="C96" s="16"/>
      <c r="D96" s="2" t="s">
        <v>241</v>
      </c>
      <c r="E96" s="21"/>
      <c r="F96" s="1" t="s">
        <v>26</v>
      </c>
      <c r="G96">
        <v>2</v>
      </c>
      <c r="H96" s="5"/>
      <c r="I96" s="5">
        <f aca="true" t="shared" si="10" ref="I96:I117">G96*H96</f>
        <v>0</v>
      </c>
      <c r="J96" s="43" t="str">
        <f t="shared" si="8"/>
        <v>ceník dodavatele</v>
      </c>
    </row>
    <row r="97" spans="1:10" ht="12.75">
      <c r="A97">
        <f>IF(G97&gt;0,MAX(A$12:A96)+1,0)</f>
        <v>63</v>
      </c>
      <c r="B97" s="1" t="s">
        <v>28</v>
      </c>
      <c r="C97" s="16"/>
      <c r="D97" s="21" t="s">
        <v>266</v>
      </c>
      <c r="E97" s="50"/>
      <c r="F97" s="1" t="s">
        <v>26</v>
      </c>
      <c r="G97">
        <v>2</v>
      </c>
      <c r="H97" s="5"/>
      <c r="I97" s="5">
        <f>G97*H97</f>
        <v>0</v>
      </c>
      <c r="J97" s="43" t="str">
        <f>IF(B97="MAT","ceník dodavatele",IF(B97&gt;0,"ÚRS 2021/I",0))</f>
        <v>ceník dodavatele</v>
      </c>
    </row>
    <row r="98" spans="1:10" ht="25.5">
      <c r="A98">
        <f>IF(G98&gt;0,MAX(A$12:A97)+1,0)</f>
        <v>64</v>
      </c>
      <c r="B98" s="1" t="s">
        <v>28</v>
      </c>
      <c r="C98" s="16"/>
      <c r="D98" s="2" t="s">
        <v>242</v>
      </c>
      <c r="E98" s="21"/>
      <c r="F98" s="1" t="s">
        <v>26</v>
      </c>
      <c r="G98">
        <v>2</v>
      </c>
      <c r="H98" s="5"/>
      <c r="I98" s="5">
        <f t="shared" si="10"/>
        <v>0</v>
      </c>
      <c r="J98" s="43" t="str">
        <f aca="true" t="shared" si="11" ref="J98:J128">IF(B98="MAT","ceník dodavatele",IF(B98&gt;0,"ÚRS 2023/I",0))</f>
        <v>ceník dodavatele</v>
      </c>
    </row>
    <row r="99" spans="1:10" ht="25.5">
      <c r="A99">
        <f>IF(G99&gt;0,MAX(A$12:A98)+1,0)</f>
        <v>65</v>
      </c>
      <c r="B99" s="1" t="s">
        <v>28</v>
      </c>
      <c r="C99" s="16"/>
      <c r="D99" s="2" t="s">
        <v>243</v>
      </c>
      <c r="F99" s="1" t="s">
        <v>26</v>
      </c>
      <c r="G99">
        <v>2</v>
      </c>
      <c r="H99" s="5"/>
      <c r="I99" s="5">
        <f t="shared" si="10"/>
        <v>0</v>
      </c>
      <c r="J99" s="43" t="str">
        <f t="shared" si="11"/>
        <v>ceník dodavatele</v>
      </c>
    </row>
    <row r="100" spans="1:10" ht="25.5">
      <c r="A100">
        <f>IF(G100&gt;0,MAX(A$12:A99)+1,0)</f>
        <v>66</v>
      </c>
      <c r="B100" s="1" t="s">
        <v>28</v>
      </c>
      <c r="C100" s="16"/>
      <c r="D100" s="2" t="s">
        <v>244</v>
      </c>
      <c r="F100" s="1" t="s">
        <v>26</v>
      </c>
      <c r="G100">
        <v>2</v>
      </c>
      <c r="H100" s="5"/>
      <c r="I100" s="5">
        <f t="shared" si="10"/>
        <v>0</v>
      </c>
      <c r="J100" s="43" t="str">
        <f t="shared" si="11"/>
        <v>ceník dodavatele</v>
      </c>
    </row>
    <row r="101" spans="1:10" ht="12.75">
      <c r="A101">
        <f>IF(G101&gt;0,MAX(A$12:A100)+1,0)</f>
        <v>67</v>
      </c>
      <c r="B101" s="1" t="s">
        <v>28</v>
      </c>
      <c r="C101" s="16"/>
      <c r="D101" s="2" t="s">
        <v>245</v>
      </c>
      <c r="F101" s="1" t="s">
        <v>26</v>
      </c>
      <c r="G101">
        <v>1</v>
      </c>
      <c r="H101" s="5"/>
      <c r="I101" s="5">
        <f t="shared" si="10"/>
        <v>0</v>
      </c>
      <c r="J101" s="43" t="str">
        <f t="shared" si="11"/>
        <v>ceník dodavatele</v>
      </c>
    </row>
    <row r="102" spans="1:10" ht="12.75">
      <c r="A102">
        <f>IF(G102&gt;0,MAX(A$12:A101)+1,0)</f>
        <v>68</v>
      </c>
      <c r="B102" s="1" t="s">
        <v>28</v>
      </c>
      <c r="C102" s="16"/>
      <c r="D102" s="2" t="s">
        <v>253</v>
      </c>
      <c r="F102" s="1" t="s">
        <v>26</v>
      </c>
      <c r="G102">
        <v>2</v>
      </c>
      <c r="H102" s="5"/>
      <c r="I102" s="5">
        <f t="shared" si="10"/>
        <v>0</v>
      </c>
      <c r="J102" s="43" t="str">
        <f t="shared" si="11"/>
        <v>ceník dodavatele</v>
      </c>
    </row>
    <row r="103" spans="1:10" ht="12.75">
      <c r="A103">
        <f>IF(G103&gt;0,MAX(A$12:A102)+1,0)</f>
        <v>69</v>
      </c>
      <c r="B103" s="1" t="s">
        <v>28</v>
      </c>
      <c r="C103" s="16"/>
      <c r="D103" s="2" t="s">
        <v>254</v>
      </c>
      <c r="F103" s="1" t="s">
        <v>26</v>
      </c>
      <c r="G103">
        <v>4</v>
      </c>
      <c r="H103" s="5"/>
      <c r="I103" s="5">
        <f t="shared" si="10"/>
        <v>0</v>
      </c>
      <c r="J103" s="43" t="str">
        <f t="shared" si="11"/>
        <v>ceník dodavatele</v>
      </c>
    </row>
    <row r="104" spans="1:10" ht="12.75">
      <c r="A104">
        <f>IF(G104&gt;0,MAX(A$12:A103)+1,0)</f>
        <v>70</v>
      </c>
      <c r="B104" s="1" t="s">
        <v>28</v>
      </c>
      <c r="C104" s="16"/>
      <c r="D104" s="2" t="s">
        <v>255</v>
      </c>
      <c r="F104" s="1" t="s">
        <v>26</v>
      </c>
      <c r="G104">
        <v>2</v>
      </c>
      <c r="H104" s="5"/>
      <c r="I104" s="5">
        <f t="shared" si="10"/>
        <v>0</v>
      </c>
      <c r="J104" s="43" t="str">
        <f t="shared" si="11"/>
        <v>ceník dodavatele</v>
      </c>
    </row>
    <row r="105" spans="1:10" ht="12.75">
      <c r="A105">
        <f>IF(G105&gt;0,MAX(A$12:A104)+1,0)</f>
        <v>71</v>
      </c>
      <c r="B105" s="1" t="s">
        <v>28</v>
      </c>
      <c r="C105" s="16"/>
      <c r="D105" s="2" t="s">
        <v>256</v>
      </c>
      <c r="F105" s="1" t="s">
        <v>26</v>
      </c>
      <c r="G105">
        <v>2</v>
      </c>
      <c r="H105" s="5"/>
      <c r="I105" s="5">
        <f t="shared" si="10"/>
        <v>0</v>
      </c>
      <c r="J105" s="43" t="str">
        <f t="shared" si="11"/>
        <v>ceník dodavatele</v>
      </c>
    </row>
    <row r="106" spans="1:10" ht="12.75">
      <c r="A106">
        <f>IF(G106&gt;0,MAX(A$12:A105)+1,0)</f>
        <v>72</v>
      </c>
      <c r="B106" s="1" t="s">
        <v>28</v>
      </c>
      <c r="C106" s="16"/>
      <c r="D106" s="2" t="s">
        <v>246</v>
      </c>
      <c r="F106" s="1" t="s">
        <v>26</v>
      </c>
      <c r="G106">
        <v>1</v>
      </c>
      <c r="H106" s="5"/>
      <c r="I106" s="5">
        <f t="shared" si="10"/>
        <v>0</v>
      </c>
      <c r="J106" s="43" t="str">
        <f t="shared" si="11"/>
        <v>ceník dodavatele</v>
      </c>
    </row>
    <row r="107" spans="1:10" ht="12.75">
      <c r="A107">
        <f>IF(G107&gt;0,MAX(A$12:A106)+1,0)</f>
        <v>73</v>
      </c>
      <c r="B107" s="1" t="s">
        <v>28</v>
      </c>
      <c r="C107" s="16"/>
      <c r="D107" s="2" t="s">
        <v>247</v>
      </c>
      <c r="F107" s="1" t="s">
        <v>26</v>
      </c>
      <c r="G107">
        <v>2</v>
      </c>
      <c r="H107" s="5"/>
      <c r="I107" s="5">
        <f t="shared" si="10"/>
        <v>0</v>
      </c>
      <c r="J107" s="43" t="str">
        <f t="shared" si="11"/>
        <v>ceník dodavatele</v>
      </c>
    </row>
    <row r="108" spans="1:10" ht="12.75">
      <c r="A108">
        <f>IF(G108&gt;0,MAX(A$12:A107)+1,0)</f>
        <v>74</v>
      </c>
      <c r="B108" s="1" t="s">
        <v>28</v>
      </c>
      <c r="C108" s="16"/>
      <c r="D108" s="2" t="s">
        <v>248</v>
      </c>
      <c r="F108" s="1" t="s">
        <v>26</v>
      </c>
      <c r="G108">
        <v>2</v>
      </c>
      <c r="H108" s="5"/>
      <c r="I108" s="5">
        <f t="shared" si="10"/>
        <v>0</v>
      </c>
      <c r="J108" s="43" t="str">
        <f t="shared" si="11"/>
        <v>ceník dodavatele</v>
      </c>
    </row>
    <row r="109" spans="1:10" ht="12.75">
      <c r="A109">
        <f>IF(G109&gt;0,MAX(A$12:A108)+1,0)</f>
        <v>75</v>
      </c>
      <c r="B109" s="1" t="s">
        <v>28</v>
      </c>
      <c r="C109" s="16"/>
      <c r="D109" s="2" t="s">
        <v>249</v>
      </c>
      <c r="F109" s="1" t="s">
        <v>26</v>
      </c>
      <c r="G109">
        <v>18</v>
      </c>
      <c r="H109" s="5"/>
      <c r="I109" s="5">
        <f t="shared" si="10"/>
        <v>0</v>
      </c>
      <c r="J109" s="43" t="str">
        <f t="shared" si="11"/>
        <v>ceník dodavatele</v>
      </c>
    </row>
    <row r="110" spans="1:10" ht="12.75">
      <c r="A110">
        <f>IF(G110&gt;0,MAX(A$12:A109)+1,0)</f>
        <v>76</v>
      </c>
      <c r="B110" s="1" t="s">
        <v>28</v>
      </c>
      <c r="C110" s="16"/>
      <c r="D110" s="2" t="s">
        <v>250</v>
      </c>
      <c r="F110" s="1" t="s">
        <v>26</v>
      </c>
      <c r="G110">
        <v>4</v>
      </c>
      <c r="H110" s="5"/>
      <c r="I110" s="5">
        <f t="shared" si="10"/>
        <v>0</v>
      </c>
      <c r="J110" s="43" t="str">
        <f t="shared" si="11"/>
        <v>ceník dodavatele</v>
      </c>
    </row>
    <row r="111" spans="1:10" ht="12.75">
      <c r="A111">
        <f>IF(G111&gt;0,MAX(A$12:A110)+1,0)</f>
        <v>77</v>
      </c>
      <c r="B111" s="1" t="s">
        <v>28</v>
      </c>
      <c r="C111" s="16"/>
      <c r="D111" s="2" t="s">
        <v>251</v>
      </c>
      <c r="F111" s="1" t="s">
        <v>26</v>
      </c>
      <c r="G111">
        <v>18</v>
      </c>
      <c r="H111" s="5"/>
      <c r="I111" s="5">
        <f t="shared" si="10"/>
        <v>0</v>
      </c>
      <c r="J111" s="43" t="str">
        <f t="shared" si="11"/>
        <v>ceník dodavatele</v>
      </c>
    </row>
    <row r="112" spans="1:10" ht="12.75">
      <c r="A112">
        <f>IF(G112&gt;0,MAX(A$12:A111)+1,0)</f>
        <v>78</v>
      </c>
      <c r="B112" s="1" t="s">
        <v>28</v>
      </c>
      <c r="C112" s="16"/>
      <c r="D112" s="2" t="s">
        <v>10</v>
      </c>
      <c r="F112" s="1" t="s">
        <v>26</v>
      </c>
      <c r="G112">
        <v>1</v>
      </c>
      <c r="H112" s="5"/>
      <c r="I112" s="5">
        <f t="shared" si="10"/>
        <v>0</v>
      </c>
      <c r="J112" s="43" t="str">
        <f t="shared" si="11"/>
        <v>ceník dodavatele</v>
      </c>
    </row>
    <row r="113" spans="1:10" ht="12.75">
      <c r="A113">
        <f>IF(G113&gt;0,MAX(A$12:A112)+1,0)</f>
        <v>79</v>
      </c>
      <c r="B113" s="1" t="s">
        <v>28</v>
      </c>
      <c r="C113" s="16"/>
      <c r="D113" s="2" t="s">
        <v>11</v>
      </c>
      <c r="F113" s="1" t="s">
        <v>26</v>
      </c>
      <c r="G113">
        <v>1</v>
      </c>
      <c r="H113" s="5"/>
      <c r="I113" s="5">
        <f t="shared" si="10"/>
        <v>0</v>
      </c>
      <c r="J113" s="43" t="str">
        <f t="shared" si="11"/>
        <v>ceník dodavatele</v>
      </c>
    </row>
    <row r="114" spans="1:10" ht="12.75">
      <c r="A114">
        <f>IF(G114&gt;0,MAX(A$12:A113)+1,0)</f>
        <v>80</v>
      </c>
      <c r="B114" s="1" t="s">
        <v>28</v>
      </c>
      <c r="C114" s="16"/>
      <c r="D114" s="2" t="s">
        <v>12</v>
      </c>
      <c r="F114" s="1" t="s">
        <v>26</v>
      </c>
      <c r="G114">
        <v>1</v>
      </c>
      <c r="H114" s="5"/>
      <c r="I114" s="5">
        <f t="shared" si="10"/>
        <v>0</v>
      </c>
      <c r="J114" s="43" t="str">
        <f t="shared" si="11"/>
        <v>ceník dodavatele</v>
      </c>
    </row>
    <row r="115" spans="1:10" ht="15.75">
      <c r="A115">
        <f>IF(G115&gt;0,MAX(A$12:A114)+1,0)</f>
        <v>81</v>
      </c>
      <c r="B115" s="1" t="s">
        <v>28</v>
      </c>
      <c r="C115" s="16"/>
      <c r="D115" s="29" t="s">
        <v>116</v>
      </c>
      <c r="F115" s="1" t="s">
        <v>26</v>
      </c>
      <c r="G115">
        <v>1</v>
      </c>
      <c r="H115" s="5"/>
      <c r="I115" s="5">
        <f t="shared" si="10"/>
        <v>0</v>
      </c>
      <c r="J115" s="43" t="str">
        <f t="shared" si="11"/>
        <v>ceník dodavatele</v>
      </c>
    </row>
    <row r="116" spans="1:10" ht="12.75">
      <c r="A116">
        <f>IF(G116&gt;0,MAX(A$12:A115)+1,0)</f>
        <v>82</v>
      </c>
      <c r="B116" s="1" t="s">
        <v>28</v>
      </c>
      <c r="C116" s="16"/>
      <c r="D116" s="44" t="s">
        <v>13</v>
      </c>
      <c r="F116" s="1" t="s">
        <v>26</v>
      </c>
      <c r="G116">
        <v>1</v>
      </c>
      <c r="H116" s="5"/>
      <c r="I116" s="5">
        <f t="shared" si="10"/>
        <v>0</v>
      </c>
      <c r="J116" s="43" t="str">
        <f t="shared" si="11"/>
        <v>ceník dodavatele</v>
      </c>
    </row>
    <row r="117" spans="1:10" ht="12.75">
      <c r="A117">
        <f>IF(G117&gt;0,MAX(A$12:A116)+1,0)</f>
        <v>83</v>
      </c>
      <c r="B117" s="1" t="s">
        <v>28</v>
      </c>
      <c r="C117" s="16"/>
      <c r="D117" s="2" t="s">
        <v>252</v>
      </c>
      <c r="F117" s="1" t="s">
        <v>26</v>
      </c>
      <c r="G117">
        <v>1</v>
      </c>
      <c r="H117" s="5"/>
      <c r="I117" s="5">
        <f t="shared" si="10"/>
        <v>0</v>
      </c>
      <c r="J117" s="43" t="str">
        <f t="shared" si="11"/>
        <v>ceník dodavatele</v>
      </c>
    </row>
    <row r="118" spans="1:10" ht="280.5">
      <c r="A118">
        <f>IF(G118&gt;0,MAX(A$12:A117)+1,0)</f>
        <v>84</v>
      </c>
      <c r="B118" s="1" t="s">
        <v>28</v>
      </c>
      <c r="C118" s="16"/>
      <c r="D118" s="21" t="s">
        <v>268</v>
      </c>
      <c r="F118" s="1" t="s">
        <v>26</v>
      </c>
      <c r="G118">
        <v>1</v>
      </c>
      <c r="H118" s="5"/>
      <c r="I118" s="5">
        <f>G118*H118</f>
        <v>0</v>
      </c>
      <c r="J118" s="43" t="str">
        <f t="shared" si="11"/>
        <v>ceník dodavatele</v>
      </c>
    </row>
    <row r="119" spans="1:10" ht="12.75">
      <c r="A119">
        <f>IF(G119&gt;0,MAX(A$12:A118)+1,0)</f>
        <v>85</v>
      </c>
      <c r="B119" s="1">
        <v>731</v>
      </c>
      <c r="C119" s="16">
        <v>998731201</v>
      </c>
      <c r="D119" s="15" t="s">
        <v>39</v>
      </c>
      <c r="E119" s="15"/>
      <c r="F119" s="1" t="s">
        <v>61</v>
      </c>
      <c r="G119" s="7">
        <v>2.81</v>
      </c>
      <c r="H119" s="5">
        <f>SUM(I93:I118)/100</f>
        <v>0</v>
      </c>
      <c r="I119" s="5">
        <f>G119*H119</f>
        <v>0</v>
      </c>
      <c r="J119" s="43" t="str">
        <f t="shared" si="11"/>
        <v>ÚRS 2023/I</v>
      </c>
    </row>
    <row r="120" spans="1:10" ht="12.75">
      <c r="A120">
        <f>IF(G120&gt;0,MAX(A$12:A119)+1,0)</f>
        <v>0</v>
      </c>
      <c r="C120" s="16"/>
      <c r="D120" s="17" t="s">
        <v>32</v>
      </c>
      <c r="E120" s="17"/>
      <c r="H120" s="18">
        <f>SUM(I93:I119)</f>
        <v>0</v>
      </c>
      <c r="I120" s="5">
        <f>G120*H120</f>
        <v>0</v>
      </c>
      <c r="J120" s="43">
        <f t="shared" si="11"/>
        <v>0</v>
      </c>
    </row>
    <row r="121" spans="1:10" ht="12.75">
      <c r="A121">
        <f>IF(G121&gt;0,MAX(A$12:A120)+1,0)</f>
        <v>0</v>
      </c>
      <c r="C121" s="16"/>
      <c r="D121" s="17"/>
      <c r="E121" s="17"/>
      <c r="H121" s="18"/>
      <c r="I121" s="5"/>
      <c r="J121" s="43">
        <f t="shared" si="11"/>
        <v>0</v>
      </c>
    </row>
    <row r="122" spans="1:10" ht="12.75">
      <c r="A122">
        <f>IF(G122&gt;0,MAX(A$12:A121)+1,0)</f>
        <v>0</v>
      </c>
      <c r="C122" s="16"/>
      <c r="D122" s="11" t="s">
        <v>33</v>
      </c>
      <c r="E122" s="11"/>
      <c r="H122" s="5"/>
      <c r="I122" s="5">
        <f aca="true" t="shared" si="12" ref="I122:I135">G122*H122</f>
        <v>0</v>
      </c>
      <c r="J122" s="43">
        <f t="shared" si="11"/>
        <v>0</v>
      </c>
    </row>
    <row r="123" spans="1:10" ht="12.75">
      <c r="A123">
        <f>IF(G123&gt;0,MAX(A$12:A122)+1,0)</f>
        <v>86</v>
      </c>
      <c r="B123" s="1">
        <v>731</v>
      </c>
      <c r="C123" s="16">
        <v>732111315</v>
      </c>
      <c r="D123" s="15" t="s">
        <v>6</v>
      </c>
      <c r="E123" s="15"/>
      <c r="F123" s="1" t="s">
        <v>26</v>
      </c>
      <c r="G123">
        <v>2</v>
      </c>
      <c r="H123" s="5"/>
      <c r="I123" s="5">
        <f t="shared" si="12"/>
        <v>0</v>
      </c>
      <c r="J123" s="43" t="str">
        <f t="shared" si="11"/>
        <v>ÚRS 2023/I</v>
      </c>
    </row>
    <row r="124" spans="1:10" ht="12.75">
      <c r="A124">
        <f>IF(G124&gt;0,MAX(A$12:A123)+1,0)</f>
        <v>87</v>
      </c>
      <c r="B124" s="1">
        <v>731</v>
      </c>
      <c r="C124" s="16">
        <v>732199100</v>
      </c>
      <c r="D124" s="15" t="s">
        <v>30</v>
      </c>
      <c r="E124" s="15"/>
      <c r="F124" s="1" t="s">
        <v>27</v>
      </c>
      <c r="G124">
        <v>2</v>
      </c>
      <c r="H124" s="5"/>
      <c r="I124" s="5">
        <f t="shared" si="12"/>
        <v>0</v>
      </c>
      <c r="J124" s="43" t="str">
        <f t="shared" si="11"/>
        <v>ÚRS 2023/I</v>
      </c>
    </row>
    <row r="125" spans="1:10" ht="38.25">
      <c r="A125">
        <f>IF(G125&gt;0,MAX(A$12:A124)+1,0)</f>
        <v>88</v>
      </c>
      <c r="B125" s="1" t="s">
        <v>28</v>
      </c>
      <c r="C125" s="16"/>
      <c r="D125" s="15" t="s">
        <v>269</v>
      </c>
      <c r="E125" s="15"/>
      <c r="F125" s="1" t="s">
        <v>26</v>
      </c>
      <c r="G125">
        <v>1</v>
      </c>
      <c r="H125" s="5"/>
      <c r="I125" s="5">
        <f t="shared" si="12"/>
        <v>0</v>
      </c>
      <c r="J125" s="43" t="str">
        <f t="shared" si="11"/>
        <v>ceník dodavatele</v>
      </c>
    </row>
    <row r="126" spans="1:10" ht="12.75">
      <c r="A126">
        <f>IF(G126&gt;0,MAX(A$12:A125)+1,0)</f>
        <v>89</v>
      </c>
      <c r="B126" s="1">
        <v>731</v>
      </c>
      <c r="C126" s="16">
        <v>732331778</v>
      </c>
      <c r="D126" s="15" t="s">
        <v>91</v>
      </c>
      <c r="E126" s="15"/>
      <c r="F126" s="1" t="s">
        <v>27</v>
      </c>
      <c r="G126">
        <v>2</v>
      </c>
      <c r="H126" s="5"/>
      <c r="I126" s="5">
        <f t="shared" si="12"/>
        <v>0</v>
      </c>
      <c r="J126" s="43" t="str">
        <f t="shared" si="11"/>
        <v>ÚRS 2023/I</v>
      </c>
    </row>
    <row r="127" spans="1:10" ht="38.25">
      <c r="A127">
        <f>IF(G127&gt;0,MAX(A$12:A126)+1,0)</f>
        <v>90</v>
      </c>
      <c r="B127" s="1" t="s">
        <v>28</v>
      </c>
      <c r="C127" s="16"/>
      <c r="D127" s="15" t="s">
        <v>257</v>
      </c>
      <c r="E127" s="15"/>
      <c r="F127" s="1" t="s">
        <v>26</v>
      </c>
      <c r="G127">
        <v>1</v>
      </c>
      <c r="H127" s="5"/>
      <c r="I127" s="5">
        <f t="shared" si="12"/>
        <v>0</v>
      </c>
      <c r="J127" s="43" t="str">
        <f t="shared" si="11"/>
        <v>ceník dodavatele</v>
      </c>
    </row>
    <row r="128" spans="1:10" ht="12.75">
      <c r="A128">
        <f>IF(G128&gt;0,MAX(A$12:A127)+1,0)</f>
        <v>91</v>
      </c>
      <c r="B128" s="1" t="s">
        <v>28</v>
      </c>
      <c r="C128" s="16"/>
      <c r="D128" s="15" t="s">
        <v>213</v>
      </c>
      <c r="E128" s="15"/>
      <c r="F128" s="1" t="s">
        <v>26</v>
      </c>
      <c r="G128">
        <v>6</v>
      </c>
      <c r="H128" s="5"/>
      <c r="I128" s="5">
        <f t="shared" si="12"/>
        <v>0</v>
      </c>
      <c r="J128" s="43" t="str">
        <f t="shared" si="11"/>
        <v>ceník dodavatele</v>
      </c>
    </row>
    <row r="129" spans="1:10" ht="12.75">
      <c r="A129">
        <f>IF(G129&gt;0,MAX(A$12:A128)+1,0)</f>
        <v>92</v>
      </c>
      <c r="B129" s="1" t="s">
        <v>28</v>
      </c>
      <c r="C129" s="16"/>
      <c r="D129" s="15" t="s">
        <v>146</v>
      </c>
      <c r="E129" s="15"/>
      <c r="F129" s="1" t="s">
        <v>26</v>
      </c>
      <c r="G129">
        <v>1</v>
      </c>
      <c r="H129" s="5"/>
      <c r="I129" s="5">
        <f t="shared" si="12"/>
        <v>0</v>
      </c>
      <c r="J129" s="43" t="str">
        <f aca="true" t="shared" si="13" ref="J129:J159">IF(B129="MAT","ceník dodavatele",IF(B129&gt;0,"ÚRS 2023/I",0))</f>
        <v>ceník dodavatele</v>
      </c>
    </row>
    <row r="130" spans="1:10" ht="12.75">
      <c r="A130">
        <f>IF(G130&gt;0,MAX(A$12:A129)+1,0)</f>
        <v>93</v>
      </c>
      <c r="B130" s="1">
        <v>731</v>
      </c>
      <c r="C130" s="16">
        <v>732420811</v>
      </c>
      <c r="D130" s="15" t="s">
        <v>184</v>
      </c>
      <c r="E130" s="15"/>
      <c r="F130" s="1" t="s">
        <v>26</v>
      </c>
      <c r="G130">
        <v>2</v>
      </c>
      <c r="H130" s="5"/>
      <c r="I130" s="5">
        <f t="shared" si="12"/>
        <v>0</v>
      </c>
      <c r="J130" s="43" t="str">
        <f t="shared" si="13"/>
        <v>ÚRS 2023/I</v>
      </c>
    </row>
    <row r="131" spans="1:10" ht="12.75">
      <c r="A131">
        <f>IF(G131&gt;0,MAX(A$12:A130)+1,0)</f>
        <v>94</v>
      </c>
      <c r="B131" s="1">
        <v>731</v>
      </c>
      <c r="C131" s="16">
        <v>732420812</v>
      </c>
      <c r="D131" s="15" t="s">
        <v>185</v>
      </c>
      <c r="E131" s="15"/>
      <c r="F131" s="1" t="s">
        <v>26</v>
      </c>
      <c r="G131">
        <v>6</v>
      </c>
      <c r="H131" s="5"/>
      <c r="I131" s="5">
        <f t="shared" si="12"/>
        <v>0</v>
      </c>
      <c r="J131" s="43" t="str">
        <f t="shared" si="13"/>
        <v>ÚRS 2023/I</v>
      </c>
    </row>
    <row r="132" spans="1:10" ht="25.5">
      <c r="A132">
        <f>IF(G132&gt;0,MAX(A$12:A131)+1,0)</f>
        <v>95</v>
      </c>
      <c r="B132" s="1" t="s">
        <v>28</v>
      </c>
      <c r="C132" s="16"/>
      <c r="D132" s="15" t="s">
        <v>258</v>
      </c>
      <c r="E132" s="15"/>
      <c r="F132" s="1" t="s">
        <v>26</v>
      </c>
      <c r="G132">
        <v>1</v>
      </c>
      <c r="H132" s="5"/>
      <c r="I132" s="5">
        <f t="shared" si="12"/>
        <v>0</v>
      </c>
      <c r="J132" s="43" t="str">
        <f t="shared" si="13"/>
        <v>ceník dodavatele</v>
      </c>
    </row>
    <row r="133" spans="1:10" ht="25.5">
      <c r="A133">
        <f>IF(G133&gt;0,MAX(A$12:A132)+1,0)</f>
        <v>96</v>
      </c>
      <c r="B133" s="1">
        <v>731</v>
      </c>
      <c r="C133" s="16">
        <v>732429212</v>
      </c>
      <c r="D133" s="15" t="s">
        <v>149</v>
      </c>
      <c r="E133" s="15"/>
      <c r="F133" s="1" t="s">
        <v>27</v>
      </c>
      <c r="G133">
        <v>2</v>
      </c>
      <c r="H133" s="5"/>
      <c r="I133" s="5">
        <f t="shared" si="12"/>
        <v>0</v>
      </c>
      <c r="J133" s="43" t="str">
        <f t="shared" si="13"/>
        <v>ÚRS 2023/I</v>
      </c>
    </row>
    <row r="134" spans="1:10" ht="25.5">
      <c r="A134">
        <f>IF(G134&gt;0,MAX(A$12:A133)+1,0)</f>
        <v>97</v>
      </c>
      <c r="B134" s="1">
        <v>731</v>
      </c>
      <c r="C134" s="16">
        <v>732429215</v>
      </c>
      <c r="D134" s="15" t="s">
        <v>150</v>
      </c>
      <c r="E134" s="15"/>
      <c r="F134" s="1" t="s">
        <v>27</v>
      </c>
      <c r="G134">
        <v>2</v>
      </c>
      <c r="H134" s="5"/>
      <c r="I134" s="5">
        <f t="shared" si="12"/>
        <v>0</v>
      </c>
      <c r="J134" s="43" t="str">
        <f t="shared" si="13"/>
        <v>ÚRS 2023/I</v>
      </c>
    </row>
    <row r="135" spans="1:10" ht="12.75">
      <c r="A135">
        <f>IF(G135&gt;0,MAX(A$12:A134)+1,0)</f>
        <v>98</v>
      </c>
      <c r="B135" s="1">
        <v>731</v>
      </c>
      <c r="C135" s="16">
        <v>998732201</v>
      </c>
      <c r="D135" s="15" t="s">
        <v>31</v>
      </c>
      <c r="E135" s="15"/>
      <c r="F135" s="1" t="s">
        <v>61</v>
      </c>
      <c r="G135" s="7">
        <v>1.52</v>
      </c>
      <c r="H135" s="5">
        <f>SUM(I122:I134)/100</f>
        <v>0</v>
      </c>
      <c r="I135" s="5">
        <f t="shared" si="12"/>
        <v>0</v>
      </c>
      <c r="J135" s="43" t="str">
        <f t="shared" si="13"/>
        <v>ÚRS 2023/I</v>
      </c>
    </row>
    <row r="136" spans="1:10" ht="12.75">
      <c r="A136">
        <f>IF(G136&gt;0,MAX(A$12:A135)+1,0)</f>
        <v>0</v>
      </c>
      <c r="C136" s="16"/>
      <c r="D136" s="17" t="s">
        <v>34</v>
      </c>
      <c r="E136" s="17"/>
      <c r="G136" s="7"/>
      <c r="H136" s="18">
        <f>SUM(I122:I135)</f>
        <v>0</v>
      </c>
      <c r="I136" s="5"/>
      <c r="J136" s="43">
        <f t="shared" si="13"/>
        <v>0</v>
      </c>
    </row>
    <row r="137" spans="1:10" ht="12.75">
      <c r="A137">
        <f>IF(G137&gt;0,MAX(A$12:A136)+1,0)</f>
        <v>0</v>
      </c>
      <c r="C137" s="16"/>
      <c r="D137" s="17"/>
      <c r="E137" s="17"/>
      <c r="G137" s="7"/>
      <c r="H137" s="18"/>
      <c r="I137" s="5"/>
      <c r="J137" s="43">
        <f t="shared" si="13"/>
        <v>0</v>
      </c>
    </row>
    <row r="138" spans="1:10" ht="12.75">
      <c r="A138">
        <f>IF(G138&gt;0,MAX(A$12:A137)+1,0)</f>
        <v>0</v>
      </c>
      <c r="C138" s="9"/>
      <c r="D138" s="11" t="s">
        <v>35</v>
      </c>
      <c r="E138" s="11"/>
      <c r="H138" s="1"/>
      <c r="I138" s="1"/>
      <c r="J138" s="43">
        <f t="shared" si="13"/>
        <v>0</v>
      </c>
    </row>
    <row r="139" spans="1:10" ht="12.75">
      <c r="A139">
        <f>IF(G139&gt;0,MAX(A$12:A138)+1,0)</f>
        <v>99</v>
      </c>
      <c r="B139" s="1">
        <v>731</v>
      </c>
      <c r="C139" s="16">
        <v>733110806</v>
      </c>
      <c r="D139" s="2" t="s">
        <v>186</v>
      </c>
      <c r="E139" s="11"/>
      <c r="F139" s="1" t="s">
        <v>25</v>
      </c>
      <c r="G139">
        <v>5</v>
      </c>
      <c r="H139" s="5"/>
      <c r="I139" s="5">
        <f aca="true" t="shared" si="14" ref="I139:I151">G139*H139</f>
        <v>0</v>
      </c>
      <c r="J139" s="43" t="str">
        <f t="shared" si="13"/>
        <v>ÚRS 2023/I</v>
      </c>
    </row>
    <row r="140" spans="1:10" ht="12.75">
      <c r="A140">
        <f>IF(G140&gt;0,MAX(A$12:A139)+1,0)</f>
        <v>100</v>
      </c>
      <c r="B140" s="1">
        <v>731</v>
      </c>
      <c r="C140" s="16">
        <v>733110808</v>
      </c>
      <c r="D140" s="2" t="s">
        <v>187</v>
      </c>
      <c r="E140" s="11"/>
      <c r="F140" s="1" t="s">
        <v>25</v>
      </c>
      <c r="G140">
        <v>24</v>
      </c>
      <c r="H140" s="5"/>
      <c r="I140" s="5">
        <f t="shared" si="14"/>
        <v>0</v>
      </c>
      <c r="J140" s="43" t="str">
        <f t="shared" si="13"/>
        <v>ÚRS 2023/I</v>
      </c>
    </row>
    <row r="141" spans="1:10" ht="25.5">
      <c r="A141">
        <f>IF(G141&gt;0,MAX(A$12:A140)+1,0)</f>
        <v>101</v>
      </c>
      <c r="B141" s="1">
        <v>731</v>
      </c>
      <c r="C141" s="16">
        <v>733111113</v>
      </c>
      <c r="D141" s="2" t="s">
        <v>188</v>
      </c>
      <c r="F141" s="1" t="s">
        <v>25</v>
      </c>
      <c r="G141">
        <v>2</v>
      </c>
      <c r="H141" s="5"/>
      <c r="I141" s="5">
        <f t="shared" si="14"/>
        <v>0</v>
      </c>
      <c r="J141" s="43" t="str">
        <f t="shared" si="13"/>
        <v>ÚRS 2023/I</v>
      </c>
    </row>
    <row r="142" spans="1:10" ht="25.5">
      <c r="A142">
        <f>IF(G142&gt;0,MAX(A$12:A141)+1,0)</f>
        <v>102</v>
      </c>
      <c r="B142" s="1">
        <v>731</v>
      </c>
      <c r="C142" s="16">
        <v>733111115</v>
      </c>
      <c r="D142" s="2" t="s">
        <v>189</v>
      </c>
      <c r="F142" s="1" t="s">
        <v>25</v>
      </c>
      <c r="G142">
        <v>6</v>
      </c>
      <c r="H142" s="5"/>
      <c r="I142" s="5">
        <f t="shared" si="14"/>
        <v>0</v>
      </c>
      <c r="J142" s="43" t="str">
        <f t="shared" si="13"/>
        <v>ÚRS 2023/I</v>
      </c>
    </row>
    <row r="143" spans="1:10" ht="25.5">
      <c r="A143">
        <f>IF(G143&gt;0,MAX(A$12:A142)+1,0)</f>
        <v>103</v>
      </c>
      <c r="B143" s="1">
        <v>731</v>
      </c>
      <c r="C143" s="16">
        <v>733111116</v>
      </c>
      <c r="D143" s="2" t="s">
        <v>190</v>
      </c>
      <c r="F143" s="1" t="s">
        <v>25</v>
      </c>
      <c r="G143">
        <v>6</v>
      </c>
      <c r="H143" s="5"/>
      <c r="I143" s="5">
        <f t="shared" si="14"/>
        <v>0</v>
      </c>
      <c r="J143" s="43" t="str">
        <f t="shared" si="13"/>
        <v>ÚRS 2023/I</v>
      </c>
    </row>
    <row r="144" spans="1:10" ht="25.5">
      <c r="A144">
        <f>IF(G144&gt;0,MAX(A$12:A143)+1,0)</f>
        <v>104</v>
      </c>
      <c r="B144" s="1">
        <v>731</v>
      </c>
      <c r="C144" s="16">
        <v>733111118</v>
      </c>
      <c r="D144" s="2" t="s">
        <v>191</v>
      </c>
      <c r="F144" s="1" t="s">
        <v>25</v>
      </c>
      <c r="G144">
        <v>5</v>
      </c>
      <c r="H144" s="5"/>
      <c r="I144" s="5">
        <f t="shared" si="14"/>
        <v>0</v>
      </c>
      <c r="J144" s="43" t="str">
        <f t="shared" si="13"/>
        <v>ÚRS 2023/I</v>
      </c>
    </row>
    <row r="145" spans="1:10" ht="12.75">
      <c r="A145">
        <f>IF(G145&gt;0,MAX(A$12:A144)+1,0)</f>
        <v>105</v>
      </c>
      <c r="B145" s="1">
        <v>731</v>
      </c>
      <c r="C145" s="16">
        <v>733120826</v>
      </c>
      <c r="D145" s="2" t="s">
        <v>192</v>
      </c>
      <c r="F145" s="1" t="s">
        <v>25</v>
      </c>
      <c r="G145">
        <v>18</v>
      </c>
      <c r="H145" s="5"/>
      <c r="I145" s="5">
        <f t="shared" si="14"/>
        <v>0</v>
      </c>
      <c r="J145" s="43" t="str">
        <f t="shared" si="13"/>
        <v>ÚRS 2023/I</v>
      </c>
    </row>
    <row r="146" spans="1:10" ht="25.5">
      <c r="A146">
        <f>IF(G146&gt;0,MAX(A$12:A145)+1,0)</f>
        <v>106</v>
      </c>
      <c r="B146" s="1">
        <v>731</v>
      </c>
      <c r="C146" s="16">
        <v>733121225</v>
      </c>
      <c r="D146" s="2" t="s">
        <v>193</v>
      </c>
      <c r="F146" s="1" t="s">
        <v>25</v>
      </c>
      <c r="G146">
        <v>13</v>
      </c>
      <c r="H146" s="5"/>
      <c r="I146" s="5">
        <f t="shared" si="14"/>
        <v>0</v>
      </c>
      <c r="J146" s="43" t="str">
        <f t="shared" si="13"/>
        <v>ÚRS 2023/I</v>
      </c>
    </row>
    <row r="147" spans="1:10" ht="12.75">
      <c r="A147">
        <f>IF(G147&gt;0,MAX(A$12:A146)+1,0)</f>
        <v>107</v>
      </c>
      <c r="B147" s="1">
        <v>731</v>
      </c>
      <c r="C147" s="16">
        <v>733190107</v>
      </c>
      <c r="D147" s="2" t="s">
        <v>36</v>
      </c>
      <c r="F147" s="1" t="s">
        <v>25</v>
      </c>
      <c r="G147">
        <v>14</v>
      </c>
      <c r="H147" s="5"/>
      <c r="I147" s="5">
        <f t="shared" si="14"/>
        <v>0</v>
      </c>
      <c r="J147" s="43" t="str">
        <f t="shared" si="13"/>
        <v>ÚRS 2023/I</v>
      </c>
    </row>
    <row r="148" spans="1:10" ht="12.75">
      <c r="A148">
        <f>IF(G148&gt;0,MAX(A$12:A147)+1,0)</f>
        <v>108</v>
      </c>
      <c r="B148" s="1">
        <v>731</v>
      </c>
      <c r="C148" s="16">
        <v>733190108</v>
      </c>
      <c r="D148" s="2" t="s">
        <v>37</v>
      </c>
      <c r="F148" s="1" t="s">
        <v>25</v>
      </c>
      <c r="G148">
        <v>5</v>
      </c>
      <c r="H148" s="5"/>
      <c r="I148" s="5">
        <f t="shared" si="14"/>
        <v>0</v>
      </c>
      <c r="J148" s="43" t="str">
        <f t="shared" si="13"/>
        <v>ÚRS 2023/I</v>
      </c>
    </row>
    <row r="149" spans="1:10" ht="12.75">
      <c r="A149">
        <f>IF(G149&gt;0,MAX(A$12:A148)+1,0)</f>
        <v>109</v>
      </c>
      <c r="B149" s="1">
        <v>731</v>
      </c>
      <c r="C149" s="16">
        <v>733190225</v>
      </c>
      <c r="D149" s="2" t="s">
        <v>38</v>
      </c>
      <c r="F149" s="1" t="s">
        <v>25</v>
      </c>
      <c r="G149">
        <v>13</v>
      </c>
      <c r="H149" s="5"/>
      <c r="I149" s="5">
        <f t="shared" si="14"/>
        <v>0</v>
      </c>
      <c r="J149" s="43" t="str">
        <f t="shared" si="13"/>
        <v>ÚRS 2023/I</v>
      </c>
    </row>
    <row r="150" spans="1:10" ht="12.75">
      <c r="A150">
        <f>IF(G150&gt;0,MAX(A$12:A149)+1,0)</f>
        <v>110</v>
      </c>
      <c r="B150" s="1">
        <v>731</v>
      </c>
      <c r="C150" s="16">
        <v>998733201</v>
      </c>
      <c r="D150" s="15" t="s">
        <v>40</v>
      </c>
      <c r="E150" s="15"/>
      <c r="F150" s="1" t="s">
        <v>61</v>
      </c>
      <c r="G150" s="7">
        <v>3.19</v>
      </c>
      <c r="H150" s="5">
        <f>SUM(I138:I149)/100</f>
        <v>0</v>
      </c>
      <c r="I150" s="5">
        <f t="shared" si="14"/>
        <v>0</v>
      </c>
      <c r="J150" s="43" t="str">
        <f t="shared" si="13"/>
        <v>ÚRS 2023/I</v>
      </c>
    </row>
    <row r="151" spans="1:10" ht="12.75">
      <c r="A151">
        <f>IF(G151&gt;0,MAX(A$12:A150)+1,0)</f>
        <v>0</v>
      </c>
      <c r="C151" s="16"/>
      <c r="D151" s="17" t="s">
        <v>41</v>
      </c>
      <c r="E151" s="17"/>
      <c r="H151" s="18">
        <f>SUM(I138:I150)</f>
        <v>0</v>
      </c>
      <c r="I151" s="5">
        <f t="shared" si="14"/>
        <v>0</v>
      </c>
      <c r="J151" s="43">
        <f t="shared" si="13"/>
        <v>0</v>
      </c>
    </row>
    <row r="152" spans="1:10" ht="12.75">
      <c r="A152">
        <f>IF(G152&gt;0,MAX(A$12:A151)+1,0)</f>
        <v>0</v>
      </c>
      <c r="C152" s="16"/>
      <c r="D152" s="17"/>
      <c r="E152" s="17"/>
      <c r="H152" s="18"/>
      <c r="I152" s="5"/>
      <c r="J152" s="43">
        <f t="shared" si="13"/>
        <v>0</v>
      </c>
    </row>
    <row r="153" spans="1:10" ht="12.75">
      <c r="A153">
        <f>IF(G153&gt;0,MAX(A$12:A152)+1,0)</f>
        <v>0</v>
      </c>
      <c r="C153" s="9"/>
      <c r="D153" s="11" t="s">
        <v>42</v>
      </c>
      <c r="E153" s="11"/>
      <c r="H153" s="1"/>
      <c r="I153" s="1"/>
      <c r="J153" s="43">
        <f t="shared" si="13"/>
        <v>0</v>
      </c>
    </row>
    <row r="154" spans="1:10" ht="12.75">
      <c r="A154">
        <f>IF(G154&gt;0,MAX(A$12:A153)+1,0)</f>
        <v>111</v>
      </c>
      <c r="B154" s="1">
        <v>731</v>
      </c>
      <c r="C154" s="16">
        <v>734100812</v>
      </c>
      <c r="D154" s="44" t="s">
        <v>194</v>
      </c>
      <c r="E154" s="11"/>
      <c r="F154" s="1" t="s">
        <v>26</v>
      </c>
      <c r="G154">
        <v>4</v>
      </c>
      <c r="H154" s="5"/>
      <c r="I154" s="5">
        <f aca="true" t="shared" si="15" ref="I154:I184">G154*H154</f>
        <v>0</v>
      </c>
      <c r="J154" s="43" t="str">
        <f t="shared" si="13"/>
        <v>ÚRS 2023/I</v>
      </c>
    </row>
    <row r="155" spans="1:10" ht="12.75">
      <c r="A155">
        <f>IF(G155&gt;0,MAX(A$12:A154)+1,0)</f>
        <v>112</v>
      </c>
      <c r="B155" s="1">
        <v>731</v>
      </c>
      <c r="C155" s="16">
        <v>734109216</v>
      </c>
      <c r="D155" s="2" t="s">
        <v>7</v>
      </c>
      <c r="F155" s="1" t="s">
        <v>26</v>
      </c>
      <c r="G155">
        <v>2</v>
      </c>
      <c r="H155" s="5"/>
      <c r="I155" s="5">
        <f t="shared" si="15"/>
        <v>0</v>
      </c>
      <c r="J155" s="43" t="str">
        <f t="shared" si="13"/>
        <v>ÚRS 2023/I</v>
      </c>
    </row>
    <row r="156" spans="1:10" ht="12.75">
      <c r="A156">
        <f>IF(G156&gt;0,MAX(A$12:A155)+1,0)</f>
        <v>113</v>
      </c>
      <c r="B156" s="1">
        <v>731</v>
      </c>
      <c r="C156" s="16">
        <v>734209103</v>
      </c>
      <c r="D156" s="2" t="s">
        <v>43</v>
      </c>
      <c r="F156" s="1" t="s">
        <v>26</v>
      </c>
      <c r="G156">
        <v>15</v>
      </c>
      <c r="H156" s="5"/>
      <c r="I156" s="5">
        <f t="shared" si="15"/>
        <v>0</v>
      </c>
      <c r="J156" s="43" t="str">
        <f t="shared" si="13"/>
        <v>ÚRS 2023/I</v>
      </c>
    </row>
    <row r="157" spans="1:10" ht="12.75">
      <c r="A157">
        <f>IF(G157&gt;0,MAX(A$12:A156)+1,0)</f>
        <v>114</v>
      </c>
      <c r="B157" s="1">
        <v>731</v>
      </c>
      <c r="C157" s="16">
        <v>734209104</v>
      </c>
      <c r="D157" s="2" t="s">
        <v>44</v>
      </c>
      <c r="F157" s="1" t="s">
        <v>26</v>
      </c>
      <c r="G157">
        <v>3</v>
      </c>
      <c r="H157" s="5"/>
      <c r="I157" s="5">
        <f t="shared" si="15"/>
        <v>0</v>
      </c>
      <c r="J157" s="43" t="str">
        <f t="shared" si="13"/>
        <v>ÚRS 2023/I</v>
      </c>
    </row>
    <row r="158" spans="1:10" ht="12.75">
      <c r="A158">
        <f>IF(G158&gt;0,MAX(A$12:A157)+1,0)</f>
        <v>115</v>
      </c>
      <c r="B158" s="1">
        <v>731</v>
      </c>
      <c r="C158" s="16">
        <v>734209113</v>
      </c>
      <c r="D158" s="2" t="s">
        <v>45</v>
      </c>
      <c r="F158" s="1" t="s">
        <v>26</v>
      </c>
      <c r="G158">
        <v>16</v>
      </c>
      <c r="H158" s="5"/>
      <c r="I158" s="5">
        <f t="shared" si="15"/>
        <v>0</v>
      </c>
      <c r="J158" s="43" t="str">
        <f t="shared" si="13"/>
        <v>ÚRS 2023/I</v>
      </c>
    </row>
    <row r="159" spans="1:10" ht="12.75">
      <c r="A159">
        <f>IF(G159&gt;0,MAX(A$12:A158)+1,0)</f>
        <v>116</v>
      </c>
      <c r="B159" s="1">
        <v>731</v>
      </c>
      <c r="C159" s="16">
        <v>734209115</v>
      </c>
      <c r="D159" s="2" t="s">
        <v>46</v>
      </c>
      <c r="F159" s="1" t="s">
        <v>26</v>
      </c>
      <c r="G159">
        <v>26</v>
      </c>
      <c r="H159" s="5"/>
      <c r="I159" s="5">
        <f t="shared" si="15"/>
        <v>0</v>
      </c>
      <c r="J159" s="43" t="str">
        <f t="shared" si="13"/>
        <v>ÚRS 2023/I</v>
      </c>
    </row>
    <row r="160" spans="1:10" ht="12.75">
      <c r="A160">
        <f>IF(G160&gt;0,MAX(A$12:A159)+1,0)</f>
        <v>117</v>
      </c>
      <c r="B160" s="1">
        <v>731</v>
      </c>
      <c r="C160" s="16">
        <v>734209116</v>
      </c>
      <c r="D160" s="2" t="s">
        <v>47</v>
      </c>
      <c r="F160" s="1" t="s">
        <v>26</v>
      </c>
      <c r="G160">
        <v>16</v>
      </c>
      <c r="H160" s="5"/>
      <c r="I160" s="5">
        <f t="shared" si="15"/>
        <v>0</v>
      </c>
      <c r="J160" s="43" t="str">
        <f aca="true" t="shared" si="16" ref="J160:J172">IF(B160="MAT","ceník dodavatele",IF(B160&gt;0,"ÚRS 2023/I",0))</f>
        <v>ÚRS 2023/I</v>
      </c>
    </row>
    <row r="161" spans="1:10" ht="12.75">
      <c r="A161">
        <f>IF(G161&gt;0,MAX(A$12:A160)+1,0)</f>
        <v>118</v>
      </c>
      <c r="B161" s="1">
        <v>731</v>
      </c>
      <c r="C161" s="16">
        <v>734209118</v>
      </c>
      <c r="D161" s="2" t="s">
        <v>8</v>
      </c>
      <c r="F161" s="1" t="s">
        <v>26</v>
      </c>
      <c r="G161">
        <v>12</v>
      </c>
      <c r="H161" s="5"/>
      <c r="I161" s="5">
        <f t="shared" si="15"/>
        <v>0</v>
      </c>
      <c r="J161" s="43" t="str">
        <f t="shared" si="16"/>
        <v>ÚRS 2023/I</v>
      </c>
    </row>
    <row r="162" spans="1:10" ht="12.75">
      <c r="A162">
        <f>IF(G162&gt;0,MAX(A$12:A161)+1,0)</f>
        <v>119</v>
      </c>
      <c r="B162" s="1" t="s">
        <v>28</v>
      </c>
      <c r="C162" s="16"/>
      <c r="D162" s="2" t="s">
        <v>81</v>
      </c>
      <c r="F162" s="1" t="s">
        <v>26</v>
      </c>
      <c r="G162">
        <v>3</v>
      </c>
      <c r="H162" s="5"/>
      <c r="I162" s="5">
        <f t="shared" si="15"/>
        <v>0</v>
      </c>
      <c r="J162" s="43" t="str">
        <f t="shared" si="16"/>
        <v>ceník dodavatele</v>
      </c>
    </row>
    <row r="163" spans="1:10" ht="12.75">
      <c r="A163">
        <f>IF(G163&gt;0,MAX(A$12:A162)+1,0)</f>
        <v>120</v>
      </c>
      <c r="B163" s="1" t="s">
        <v>28</v>
      </c>
      <c r="C163" s="16"/>
      <c r="D163" s="24" t="s">
        <v>138</v>
      </c>
      <c r="F163" s="1" t="s">
        <v>26</v>
      </c>
      <c r="G163">
        <v>6</v>
      </c>
      <c r="H163" s="5"/>
      <c r="I163" s="5">
        <f t="shared" si="15"/>
        <v>0</v>
      </c>
      <c r="J163" s="43" t="str">
        <f t="shared" si="16"/>
        <v>ceník dodavatele</v>
      </c>
    </row>
    <row r="164" spans="1:10" ht="12.75">
      <c r="A164">
        <f>IF(G164&gt;0,MAX(A$12:A163)+1,0)</f>
        <v>121</v>
      </c>
      <c r="B164" s="1" t="s">
        <v>28</v>
      </c>
      <c r="C164" s="16"/>
      <c r="D164" s="2" t="s">
        <v>82</v>
      </c>
      <c r="F164" s="1" t="s">
        <v>26</v>
      </c>
      <c r="G164">
        <v>2</v>
      </c>
      <c r="H164" s="5"/>
      <c r="I164" s="5">
        <f t="shared" si="15"/>
        <v>0</v>
      </c>
      <c r="J164" s="43" t="str">
        <f t="shared" si="16"/>
        <v>ceník dodavatele</v>
      </c>
    </row>
    <row r="165" spans="1:10" ht="12.75">
      <c r="A165">
        <f>IF(G165&gt;0,MAX(A$12:A164)+1,0)</f>
        <v>122</v>
      </c>
      <c r="B165" s="1" t="s">
        <v>28</v>
      </c>
      <c r="C165" s="16"/>
      <c r="D165" s="2" t="s">
        <v>80</v>
      </c>
      <c r="E165" s="39"/>
      <c r="F165" s="1" t="s">
        <v>26</v>
      </c>
      <c r="G165">
        <v>4</v>
      </c>
      <c r="H165" s="5"/>
      <c r="I165" s="5">
        <f t="shared" si="15"/>
        <v>0</v>
      </c>
      <c r="J165" s="43" t="str">
        <f t="shared" si="16"/>
        <v>ceník dodavatele</v>
      </c>
    </row>
    <row r="166" spans="1:10" ht="12.75">
      <c r="A166">
        <f>IF(G166&gt;0,MAX(A$12:A165)+1,0)</f>
        <v>123</v>
      </c>
      <c r="B166" s="1" t="s">
        <v>28</v>
      </c>
      <c r="C166" s="16"/>
      <c r="D166" s="2" t="s">
        <v>259</v>
      </c>
      <c r="F166" s="1" t="s">
        <v>26</v>
      </c>
      <c r="G166">
        <v>7</v>
      </c>
      <c r="H166" s="5"/>
      <c r="I166" s="5">
        <f t="shared" si="15"/>
        <v>0</v>
      </c>
      <c r="J166" s="43" t="str">
        <f t="shared" si="16"/>
        <v>ceník dodavatele</v>
      </c>
    </row>
    <row r="167" spans="1:10" ht="12.75">
      <c r="A167">
        <f>IF(G167&gt;0,MAX(A$12:A166)+1,0)</f>
        <v>124</v>
      </c>
      <c r="B167" s="1" t="s">
        <v>28</v>
      </c>
      <c r="C167" s="16"/>
      <c r="D167" s="2" t="s">
        <v>105</v>
      </c>
      <c r="F167" s="1" t="s">
        <v>26</v>
      </c>
      <c r="G167">
        <v>7</v>
      </c>
      <c r="H167" s="5"/>
      <c r="I167" s="5">
        <f t="shared" si="15"/>
        <v>0</v>
      </c>
      <c r="J167" s="43" t="str">
        <f t="shared" si="16"/>
        <v>ceník dodavatele</v>
      </c>
    </row>
    <row r="168" spans="1:10" ht="38.25">
      <c r="A168">
        <f>IF(G168&gt;0,MAX(A$12:A167)+1,0)</f>
        <v>125</v>
      </c>
      <c r="B168" s="1" t="s">
        <v>28</v>
      </c>
      <c r="C168" s="16"/>
      <c r="D168" s="2" t="s">
        <v>139</v>
      </c>
      <c r="E168" s="15"/>
      <c r="F168" s="1" t="s">
        <v>26</v>
      </c>
      <c r="G168">
        <v>1</v>
      </c>
      <c r="H168" s="5"/>
      <c r="I168" s="5">
        <f t="shared" si="15"/>
        <v>0</v>
      </c>
      <c r="J168" s="43" t="str">
        <f t="shared" si="16"/>
        <v>ceník dodavatele</v>
      </c>
    </row>
    <row r="169" spans="1:10" ht="38.25">
      <c r="A169">
        <f>IF(G169&gt;0,MAX(A$12:A168)+1,0)</f>
        <v>126</v>
      </c>
      <c r="B169" s="1" t="s">
        <v>28</v>
      </c>
      <c r="C169" s="16"/>
      <c r="D169" s="2" t="s">
        <v>140</v>
      </c>
      <c r="F169" s="1" t="s">
        <v>26</v>
      </c>
      <c r="G169">
        <v>7</v>
      </c>
      <c r="H169" s="5"/>
      <c r="I169" s="5">
        <f t="shared" si="15"/>
        <v>0</v>
      </c>
      <c r="J169" s="43" t="str">
        <f t="shared" si="16"/>
        <v>ceník dodavatele</v>
      </c>
    </row>
    <row r="170" spans="1:10" ht="38.25">
      <c r="A170">
        <f>IF(G170&gt;0,MAX(A$12:A169)+1,0)</f>
        <v>127</v>
      </c>
      <c r="B170" s="1" t="s">
        <v>28</v>
      </c>
      <c r="C170" s="16"/>
      <c r="D170" s="15" t="s">
        <v>141</v>
      </c>
      <c r="F170" s="1" t="s">
        <v>26</v>
      </c>
      <c r="G170">
        <v>2</v>
      </c>
      <c r="H170" s="5"/>
      <c r="I170" s="5">
        <f t="shared" si="15"/>
        <v>0</v>
      </c>
      <c r="J170" s="43" t="str">
        <f t="shared" si="16"/>
        <v>ceník dodavatele</v>
      </c>
    </row>
    <row r="171" spans="1:10" ht="38.25">
      <c r="A171">
        <f>IF(G171&gt;0,MAX(A$12:A170)+1,0)</f>
        <v>128</v>
      </c>
      <c r="B171" s="1" t="s">
        <v>28</v>
      </c>
      <c r="C171" s="16"/>
      <c r="D171" s="2" t="s">
        <v>142</v>
      </c>
      <c r="F171" s="1" t="s">
        <v>26</v>
      </c>
      <c r="G171">
        <v>2</v>
      </c>
      <c r="H171" s="5"/>
      <c r="I171" s="5">
        <f t="shared" si="15"/>
        <v>0</v>
      </c>
      <c r="J171" s="43" t="str">
        <f t="shared" si="16"/>
        <v>ceník dodavatele</v>
      </c>
    </row>
    <row r="172" spans="1:10" ht="38.25">
      <c r="A172">
        <f>IF(G172&gt;0,MAX(A$12:A171)+1,0)</f>
        <v>129</v>
      </c>
      <c r="B172" s="1" t="s">
        <v>28</v>
      </c>
      <c r="C172" s="16"/>
      <c r="D172" s="2" t="s">
        <v>217</v>
      </c>
      <c r="F172" s="1" t="s">
        <v>26</v>
      </c>
      <c r="G172">
        <v>8</v>
      </c>
      <c r="H172" s="5"/>
      <c r="I172" s="5">
        <f t="shared" si="15"/>
        <v>0</v>
      </c>
      <c r="J172" s="43" t="str">
        <f t="shared" si="16"/>
        <v>ceník dodavatele</v>
      </c>
    </row>
    <row r="173" spans="1:10" ht="38.25">
      <c r="A173">
        <f>IF(G173&gt;0,MAX(A$12:A172)+1,0)</f>
        <v>130</v>
      </c>
      <c r="B173" s="1" t="s">
        <v>28</v>
      </c>
      <c r="C173" s="16"/>
      <c r="D173" s="15" t="s">
        <v>225</v>
      </c>
      <c r="F173" s="1" t="s">
        <v>26</v>
      </c>
      <c r="G173">
        <v>3</v>
      </c>
      <c r="H173" s="5"/>
      <c r="I173" s="5">
        <f t="shared" si="15"/>
        <v>0</v>
      </c>
      <c r="J173" s="43" t="str">
        <f>IF(B173="MAT","ceník dodavatele",IF(B173&gt;0,"ÚRS 2018 01",0))</f>
        <v>ceník dodavatele</v>
      </c>
    </row>
    <row r="174" spans="1:10" ht="38.25">
      <c r="A174">
        <f>IF(G174&gt;0,MAX(A$12:A173)+1,0)</f>
        <v>131</v>
      </c>
      <c r="B174" s="1" t="s">
        <v>28</v>
      </c>
      <c r="C174" s="16"/>
      <c r="D174" s="15" t="s">
        <v>226</v>
      </c>
      <c r="F174" s="1" t="s">
        <v>26</v>
      </c>
      <c r="G174">
        <v>1</v>
      </c>
      <c r="H174" s="5"/>
      <c r="I174" s="5">
        <f t="shared" si="15"/>
        <v>0</v>
      </c>
      <c r="J174" s="43" t="str">
        <f>IF(B174="MAT","ceník dodavatele",IF(B174&gt;0,"ÚRS 2018 01",0))</f>
        <v>ceník dodavatele</v>
      </c>
    </row>
    <row r="175" spans="1:10" ht="38.25">
      <c r="A175">
        <f>IF(G175&gt;0,MAX(A$12:A174)+1,0)</f>
        <v>132</v>
      </c>
      <c r="B175" s="1" t="s">
        <v>28</v>
      </c>
      <c r="C175" s="16"/>
      <c r="D175" s="21" t="s">
        <v>224</v>
      </c>
      <c r="F175" s="1" t="s">
        <v>26</v>
      </c>
      <c r="G175">
        <v>1</v>
      </c>
      <c r="H175" s="5"/>
      <c r="I175" s="5">
        <f t="shared" si="15"/>
        <v>0</v>
      </c>
      <c r="J175" s="43" t="str">
        <f>IF(B175="MAT","ceník dodavatele",IF(B175&gt;0,"ÚRS 2020 01",0))</f>
        <v>ceník dodavatele</v>
      </c>
    </row>
    <row r="176" spans="1:10" ht="25.5">
      <c r="A176">
        <f>IF(G176&gt;0,MAX(A$12:A175)+1,0)</f>
        <v>133</v>
      </c>
      <c r="B176" s="1" t="s">
        <v>28</v>
      </c>
      <c r="C176" s="16"/>
      <c r="D176" s="2" t="s">
        <v>214</v>
      </c>
      <c r="F176" s="1" t="s">
        <v>26</v>
      </c>
      <c r="G176">
        <v>1</v>
      </c>
      <c r="H176" s="5"/>
      <c r="I176" s="5">
        <f t="shared" si="15"/>
        <v>0</v>
      </c>
      <c r="J176" s="43" t="str">
        <f aca="true" t="shared" si="17" ref="J176:J182">IF(B176="MAT","ceník dodavatele",IF(B176&gt;0,"ÚRS 2023/I",0))</f>
        <v>ceník dodavatele</v>
      </c>
    </row>
    <row r="177" spans="1:10" ht="25.5">
      <c r="A177">
        <f>IF(G177&gt;0,MAX(A$12:A176)+1,0)</f>
        <v>134</v>
      </c>
      <c r="B177" s="1" t="s">
        <v>28</v>
      </c>
      <c r="C177" s="16"/>
      <c r="D177" s="2" t="s">
        <v>143</v>
      </c>
      <c r="F177" s="1" t="s">
        <v>26</v>
      </c>
      <c r="G177">
        <v>2</v>
      </c>
      <c r="H177" s="5"/>
      <c r="I177" s="5">
        <f t="shared" si="15"/>
        <v>0</v>
      </c>
      <c r="J177" s="43" t="str">
        <f t="shared" si="17"/>
        <v>ceník dodavatele</v>
      </c>
    </row>
    <row r="178" spans="1:10" ht="25.5">
      <c r="A178">
        <f>IF(G178&gt;0,MAX(A$12:A177)+1,0)</f>
        <v>135</v>
      </c>
      <c r="B178" s="1" t="s">
        <v>28</v>
      </c>
      <c r="C178" s="16"/>
      <c r="D178" s="2" t="s">
        <v>144</v>
      </c>
      <c r="F178" s="1" t="s">
        <v>26</v>
      </c>
      <c r="G178">
        <v>1</v>
      </c>
      <c r="H178" s="5"/>
      <c r="I178" s="5">
        <f t="shared" si="15"/>
        <v>0</v>
      </c>
      <c r="J178" s="43" t="str">
        <f t="shared" si="17"/>
        <v>ceník dodavatele</v>
      </c>
    </row>
    <row r="179" spans="1:10" ht="25.5">
      <c r="A179">
        <f>IF(G179&gt;0,MAX(A$12:A178)+1,0)</f>
        <v>136</v>
      </c>
      <c r="B179" s="1" t="s">
        <v>28</v>
      </c>
      <c r="C179" s="16"/>
      <c r="D179" s="2" t="s">
        <v>145</v>
      </c>
      <c r="F179" s="1" t="s">
        <v>26</v>
      </c>
      <c r="G179">
        <v>2</v>
      </c>
      <c r="H179" s="5"/>
      <c r="I179" s="5">
        <f t="shared" si="15"/>
        <v>0</v>
      </c>
      <c r="J179" s="43" t="str">
        <f t="shared" si="17"/>
        <v>ceník dodavatele</v>
      </c>
    </row>
    <row r="180" spans="1:10" ht="12.75">
      <c r="A180">
        <f>IF(G180&gt;0,MAX(A$12:A179)+1,0)</f>
        <v>137</v>
      </c>
      <c r="B180" s="1" t="s">
        <v>28</v>
      </c>
      <c r="C180" s="16"/>
      <c r="D180" s="2" t="s">
        <v>83</v>
      </c>
      <c r="F180" s="1" t="s">
        <v>26</v>
      </c>
      <c r="G180">
        <v>3</v>
      </c>
      <c r="H180" s="5"/>
      <c r="I180" s="5">
        <f t="shared" si="15"/>
        <v>0</v>
      </c>
      <c r="J180" s="43" t="str">
        <f t="shared" si="17"/>
        <v>ceník dodavatele</v>
      </c>
    </row>
    <row r="181" spans="1:10" ht="28.5">
      <c r="A181">
        <f>IF(G181&gt;0,MAX(A$12:A180)+1,0)</f>
        <v>138</v>
      </c>
      <c r="B181" s="1" t="s">
        <v>28</v>
      </c>
      <c r="C181" s="16"/>
      <c r="D181" s="2" t="s">
        <v>260</v>
      </c>
      <c r="F181" s="1" t="s">
        <v>26</v>
      </c>
      <c r="G181">
        <v>1</v>
      </c>
      <c r="H181" s="5"/>
      <c r="I181" s="5">
        <f t="shared" si="15"/>
        <v>0</v>
      </c>
      <c r="J181" s="43" t="str">
        <f t="shared" si="17"/>
        <v>ceník dodavatele</v>
      </c>
    </row>
    <row r="182" spans="1:10" ht="28.5">
      <c r="A182">
        <f>IF(G182&gt;0,MAX(A$12:A181)+1,0)</f>
        <v>139</v>
      </c>
      <c r="B182" s="1" t="s">
        <v>28</v>
      </c>
      <c r="C182" s="16"/>
      <c r="D182" s="2" t="s">
        <v>272</v>
      </c>
      <c r="F182" s="1" t="s">
        <v>26</v>
      </c>
      <c r="G182">
        <v>2</v>
      </c>
      <c r="H182" s="5"/>
      <c r="I182" s="5">
        <f t="shared" si="15"/>
        <v>0</v>
      </c>
      <c r="J182" s="43" t="str">
        <f t="shared" si="17"/>
        <v>ceník dodavatele</v>
      </c>
    </row>
    <row r="183" spans="1:10" ht="12.75">
      <c r="A183">
        <f>IF(G183&gt;0,MAX(A$12:A182)+1,0)</f>
        <v>140</v>
      </c>
      <c r="B183" s="1" t="s">
        <v>28</v>
      </c>
      <c r="C183" s="16"/>
      <c r="D183" s="15" t="s">
        <v>175</v>
      </c>
      <c r="F183" s="1" t="s">
        <v>26</v>
      </c>
      <c r="G183">
        <v>1</v>
      </c>
      <c r="H183" s="5"/>
      <c r="I183" s="5">
        <f t="shared" si="15"/>
        <v>0</v>
      </c>
      <c r="J183" s="43" t="str">
        <f aca="true" t="shared" si="18" ref="J183:J217">IF(B183="MAT","ceník dodavatele",IF(B183&gt;0,"ÚRS 2023/I",0))</f>
        <v>ceník dodavatele</v>
      </c>
    </row>
    <row r="184" spans="1:10" ht="12.75">
      <c r="A184">
        <f>IF(G184&gt;0,MAX(A$12:A183)+1,0)</f>
        <v>141</v>
      </c>
      <c r="B184" s="1" t="s">
        <v>28</v>
      </c>
      <c r="C184" s="16"/>
      <c r="D184" s="15" t="s">
        <v>176</v>
      </c>
      <c r="F184" s="1" t="s">
        <v>26</v>
      </c>
      <c r="G184">
        <v>3</v>
      </c>
      <c r="H184" s="5"/>
      <c r="I184" s="5">
        <f t="shared" si="15"/>
        <v>0</v>
      </c>
      <c r="J184" s="43" t="str">
        <f t="shared" si="18"/>
        <v>ceník dodavatele</v>
      </c>
    </row>
    <row r="185" spans="1:10" ht="12.75">
      <c r="A185">
        <f>IF(G185&gt;0,MAX(A$12:A184)+1,0)</f>
        <v>142</v>
      </c>
      <c r="B185" s="1" t="s">
        <v>28</v>
      </c>
      <c r="C185" s="16"/>
      <c r="D185" s="15" t="s">
        <v>177</v>
      </c>
      <c r="F185" s="1" t="s">
        <v>26</v>
      </c>
      <c r="G185">
        <v>1</v>
      </c>
      <c r="H185" s="5"/>
      <c r="I185" s="5">
        <f aca="true" t="shared" si="19" ref="I185:I202">G185*H185</f>
        <v>0</v>
      </c>
      <c r="J185" s="43" t="str">
        <f t="shared" si="18"/>
        <v>ceník dodavatele</v>
      </c>
    </row>
    <row r="186" spans="1:10" ht="38.25">
      <c r="A186">
        <f>IF(G186&gt;0,MAX(A$12:A185)+1,0)</f>
        <v>143</v>
      </c>
      <c r="B186" s="1" t="s">
        <v>28</v>
      </c>
      <c r="C186" s="16"/>
      <c r="D186" s="15" t="s">
        <v>271</v>
      </c>
      <c r="F186" s="1" t="s">
        <v>26</v>
      </c>
      <c r="G186">
        <v>1</v>
      </c>
      <c r="H186" s="5"/>
      <c r="I186" s="5">
        <f t="shared" si="19"/>
        <v>0</v>
      </c>
      <c r="J186" s="43" t="str">
        <f t="shared" si="18"/>
        <v>ceník dodavatele</v>
      </c>
    </row>
    <row r="187" spans="1:10" ht="38.25">
      <c r="A187">
        <f>IF(G187&gt;0,MAX(A$12:A186)+1,0)</f>
        <v>144</v>
      </c>
      <c r="B187" s="1" t="s">
        <v>28</v>
      </c>
      <c r="C187" s="16"/>
      <c r="D187" s="15" t="s">
        <v>227</v>
      </c>
      <c r="F187" s="1" t="s">
        <v>26</v>
      </c>
      <c r="G187">
        <v>2</v>
      </c>
      <c r="H187" s="5"/>
      <c r="I187" s="5">
        <f t="shared" si="19"/>
        <v>0</v>
      </c>
      <c r="J187" s="43" t="str">
        <f t="shared" si="18"/>
        <v>ceník dodavatele</v>
      </c>
    </row>
    <row r="188" spans="1:10" ht="12.75">
      <c r="A188">
        <f>IF(G188&gt;0,MAX(A$12:A187)+1,0)</f>
        <v>145</v>
      </c>
      <c r="B188" s="1" t="s">
        <v>28</v>
      </c>
      <c r="C188" s="16"/>
      <c r="D188" s="2" t="s">
        <v>74</v>
      </c>
      <c r="F188" s="1" t="s">
        <v>26</v>
      </c>
      <c r="G188">
        <v>4</v>
      </c>
      <c r="H188" s="5"/>
      <c r="I188" s="5">
        <f t="shared" si="19"/>
        <v>0</v>
      </c>
      <c r="J188" s="43" t="str">
        <f t="shared" si="18"/>
        <v>ceník dodavatele</v>
      </c>
    </row>
    <row r="189" spans="1:10" ht="12.75">
      <c r="A189">
        <f>IF(G189&gt;0,MAX(A$12:A188)+1,0)</f>
        <v>146</v>
      </c>
      <c r="B189" s="1" t="s">
        <v>28</v>
      </c>
      <c r="C189" s="16"/>
      <c r="D189" s="2" t="s">
        <v>75</v>
      </c>
      <c r="F189" s="1" t="s">
        <v>26</v>
      </c>
      <c r="G189">
        <v>4</v>
      </c>
      <c r="H189" s="5"/>
      <c r="I189" s="5">
        <f t="shared" si="19"/>
        <v>0</v>
      </c>
      <c r="J189" s="43" t="str">
        <f t="shared" si="18"/>
        <v>ceník dodavatele</v>
      </c>
    </row>
    <row r="190" spans="1:10" ht="12.75">
      <c r="A190">
        <f>IF(G190&gt;0,MAX(A$12:A189)+1,0)</f>
        <v>147</v>
      </c>
      <c r="B190" s="1" t="s">
        <v>28</v>
      </c>
      <c r="C190" s="16"/>
      <c r="D190" s="2" t="s">
        <v>84</v>
      </c>
      <c r="F190" s="1" t="s">
        <v>26</v>
      </c>
      <c r="G190">
        <v>1</v>
      </c>
      <c r="H190" s="5"/>
      <c r="I190" s="5">
        <f t="shared" si="19"/>
        <v>0</v>
      </c>
      <c r="J190" s="43" t="str">
        <f t="shared" si="18"/>
        <v>ceník dodavatele</v>
      </c>
    </row>
    <row r="191" spans="1:10" ht="12.75">
      <c r="A191">
        <f>IF(G191&gt;0,MAX(A$12:A190)+1,0)</f>
        <v>148</v>
      </c>
      <c r="B191" s="1" t="s">
        <v>28</v>
      </c>
      <c r="C191" s="16"/>
      <c r="D191" s="2" t="s">
        <v>85</v>
      </c>
      <c r="F191" s="1" t="s">
        <v>26</v>
      </c>
      <c r="G191">
        <v>3</v>
      </c>
      <c r="H191" s="5"/>
      <c r="I191" s="5">
        <f t="shared" si="19"/>
        <v>0</v>
      </c>
      <c r="J191" s="43" t="str">
        <f t="shared" si="18"/>
        <v>ceník dodavatele</v>
      </c>
    </row>
    <row r="192" spans="1:10" ht="12.75">
      <c r="A192">
        <f>IF(G192&gt;0,MAX(A$12:A191)+1,0)</f>
        <v>149</v>
      </c>
      <c r="B192" s="1" t="s">
        <v>28</v>
      </c>
      <c r="C192" s="16"/>
      <c r="D192" s="2" t="s">
        <v>86</v>
      </c>
      <c r="F192" s="1" t="s">
        <v>26</v>
      </c>
      <c r="G192">
        <v>2</v>
      </c>
      <c r="H192" s="5"/>
      <c r="I192" s="5">
        <f t="shared" si="19"/>
        <v>0</v>
      </c>
      <c r="J192" s="43" t="str">
        <f t="shared" si="18"/>
        <v>ceník dodavatele</v>
      </c>
    </row>
    <row r="193" spans="1:10" ht="12.75">
      <c r="A193">
        <f>IF(G193&gt;0,MAX(A$12:A192)+1,0)</f>
        <v>150</v>
      </c>
      <c r="B193" s="1" t="s">
        <v>28</v>
      </c>
      <c r="C193" s="16"/>
      <c r="D193" s="2" t="s">
        <v>88</v>
      </c>
      <c r="F193" s="1" t="s">
        <v>26</v>
      </c>
      <c r="G193">
        <v>4</v>
      </c>
      <c r="H193" s="5"/>
      <c r="I193" s="5">
        <f t="shared" si="19"/>
        <v>0</v>
      </c>
      <c r="J193" s="43" t="str">
        <f t="shared" si="18"/>
        <v>ceník dodavatele</v>
      </c>
    </row>
    <row r="194" spans="1:10" ht="12.75">
      <c r="A194">
        <f>IF(G194&gt;0,MAX(A$12:A193)+1,0)</f>
        <v>151</v>
      </c>
      <c r="B194" s="1" t="s">
        <v>28</v>
      </c>
      <c r="C194" s="16"/>
      <c r="D194" s="2" t="s">
        <v>219</v>
      </c>
      <c r="F194" s="1" t="s">
        <v>26</v>
      </c>
      <c r="G194">
        <v>1</v>
      </c>
      <c r="H194" s="5"/>
      <c r="I194" s="5">
        <f t="shared" si="19"/>
        <v>0</v>
      </c>
      <c r="J194" s="43" t="str">
        <f t="shared" si="18"/>
        <v>ceník dodavatele</v>
      </c>
    </row>
    <row r="195" spans="1:10" ht="12.75">
      <c r="A195">
        <f>IF(G195&gt;0,MAX(A$12:A194)+1,0)</f>
        <v>152</v>
      </c>
      <c r="B195" s="1" t="s">
        <v>28</v>
      </c>
      <c r="C195" s="16"/>
      <c r="D195" s="2" t="s">
        <v>220</v>
      </c>
      <c r="F195" s="1" t="s">
        <v>26</v>
      </c>
      <c r="G195">
        <v>1</v>
      </c>
      <c r="H195" s="5"/>
      <c r="I195" s="5">
        <f t="shared" si="19"/>
        <v>0</v>
      </c>
      <c r="J195" s="43" t="str">
        <f t="shared" si="18"/>
        <v>ceník dodavatele</v>
      </c>
    </row>
    <row r="196" spans="1:10" ht="25.5">
      <c r="A196">
        <f>IF(G196&gt;0,MAX(A$12:A195)+1,0)</f>
        <v>153</v>
      </c>
      <c r="B196" s="1" t="s">
        <v>28</v>
      </c>
      <c r="C196" s="16"/>
      <c r="D196" s="2" t="s">
        <v>221</v>
      </c>
      <c r="F196" s="1" t="s">
        <v>26</v>
      </c>
      <c r="G196">
        <v>1</v>
      </c>
      <c r="H196" s="5"/>
      <c r="I196" s="5">
        <f t="shared" si="19"/>
        <v>0</v>
      </c>
      <c r="J196" s="43" t="str">
        <f t="shared" si="18"/>
        <v>ceník dodavatele</v>
      </c>
    </row>
    <row r="197" spans="1:10" ht="25.5">
      <c r="A197">
        <f>IF(G197&gt;0,MAX(A$12:A196)+1,0)</f>
        <v>154</v>
      </c>
      <c r="B197" s="1" t="s">
        <v>28</v>
      </c>
      <c r="C197" s="16"/>
      <c r="D197" s="2" t="s">
        <v>222</v>
      </c>
      <c r="F197" s="1" t="s">
        <v>26</v>
      </c>
      <c r="G197">
        <v>1</v>
      </c>
      <c r="H197" s="5"/>
      <c r="I197" s="5">
        <f t="shared" si="19"/>
        <v>0</v>
      </c>
      <c r="J197" s="43" t="str">
        <f t="shared" si="18"/>
        <v>ceník dodavatele</v>
      </c>
    </row>
    <row r="198" spans="1:10" ht="38.25">
      <c r="A198">
        <f>IF(G198&gt;0,MAX(A$12:A197)+1,0)</f>
        <v>155</v>
      </c>
      <c r="B198" s="1" t="s">
        <v>28</v>
      </c>
      <c r="C198" s="16"/>
      <c r="D198" s="21" t="s">
        <v>270</v>
      </c>
      <c r="F198" s="1" t="s">
        <v>26</v>
      </c>
      <c r="G198">
        <v>1</v>
      </c>
      <c r="H198" s="5"/>
      <c r="I198" s="5">
        <f t="shared" si="19"/>
        <v>0</v>
      </c>
      <c r="J198" s="43" t="str">
        <f t="shared" si="18"/>
        <v>ceník dodavatele</v>
      </c>
    </row>
    <row r="199" spans="1:10" ht="25.5">
      <c r="A199">
        <f>IF(G199&gt;0,MAX(A$12:A198)+1,0)</f>
        <v>156</v>
      </c>
      <c r="B199" s="1">
        <v>731</v>
      </c>
      <c r="C199" s="16">
        <v>734419111</v>
      </c>
      <c r="D199" s="15" t="s">
        <v>151</v>
      </c>
      <c r="F199" s="1" t="s">
        <v>26</v>
      </c>
      <c r="G199">
        <v>7</v>
      </c>
      <c r="H199" s="5"/>
      <c r="I199" s="5">
        <f t="shared" si="19"/>
        <v>0</v>
      </c>
      <c r="J199" s="43" t="str">
        <f t="shared" si="18"/>
        <v>ÚRS 2023/I</v>
      </c>
    </row>
    <row r="200" spans="1:10" ht="12.75">
      <c r="A200">
        <f>IF(G200&gt;0,MAX(A$12:A199)+1,0)</f>
        <v>157</v>
      </c>
      <c r="B200" s="1">
        <v>731</v>
      </c>
      <c r="C200" s="16">
        <v>734494213</v>
      </c>
      <c r="D200" s="2" t="s">
        <v>92</v>
      </c>
      <c r="F200" s="1" t="s">
        <v>26</v>
      </c>
      <c r="G200">
        <v>6</v>
      </c>
      <c r="H200" s="5"/>
      <c r="I200" s="5">
        <f t="shared" si="19"/>
        <v>0</v>
      </c>
      <c r="J200" s="43" t="str">
        <f t="shared" si="18"/>
        <v>ÚRS 2023/I</v>
      </c>
    </row>
    <row r="201" spans="1:10" ht="12.75">
      <c r="A201">
        <f>IF(G201&gt;0,MAX(A$12:A200)+1,0)</f>
        <v>158</v>
      </c>
      <c r="B201" s="1">
        <v>731</v>
      </c>
      <c r="C201" s="16">
        <v>998734201</v>
      </c>
      <c r="D201" s="15" t="s">
        <v>48</v>
      </c>
      <c r="E201" s="15"/>
      <c r="F201" s="1" t="s">
        <v>61</v>
      </c>
      <c r="G201" s="7">
        <v>0.27</v>
      </c>
      <c r="H201" s="5">
        <f>SUM(I153:I200)/100</f>
        <v>0</v>
      </c>
      <c r="I201" s="5">
        <f t="shared" si="19"/>
        <v>0</v>
      </c>
      <c r="J201" s="43" t="str">
        <f t="shared" si="18"/>
        <v>ÚRS 2023/I</v>
      </c>
    </row>
    <row r="202" spans="1:10" ht="12.75">
      <c r="A202">
        <f>IF(G202&gt;0,MAX(A$12:A201)+1,0)</f>
        <v>0</v>
      </c>
      <c r="C202" s="16"/>
      <c r="D202" s="17" t="s">
        <v>54</v>
      </c>
      <c r="E202" s="17"/>
      <c r="H202" s="18">
        <f>SUM(I153:I201)</f>
        <v>0</v>
      </c>
      <c r="I202" s="5">
        <f t="shared" si="19"/>
        <v>0</v>
      </c>
      <c r="J202" s="43">
        <f t="shared" si="18"/>
        <v>0</v>
      </c>
    </row>
    <row r="203" spans="1:10" ht="12.75">
      <c r="A203">
        <f>IF(G203&gt;0,MAX(A$12:A202)+1,0)</f>
        <v>0</v>
      </c>
      <c r="C203" s="16"/>
      <c r="D203" s="17"/>
      <c r="E203" s="17"/>
      <c r="H203" s="18"/>
      <c r="I203" s="5"/>
      <c r="J203" s="43">
        <f t="shared" si="18"/>
        <v>0</v>
      </c>
    </row>
    <row r="204" spans="1:10" ht="12.75">
      <c r="A204">
        <f>IF(G204&gt;0,MAX(A$12:A203)+1,0)</f>
        <v>0</v>
      </c>
      <c r="C204" s="16"/>
      <c r="D204" s="11" t="s">
        <v>103</v>
      </c>
      <c r="E204" s="11"/>
      <c r="H204" s="18"/>
      <c r="I204" s="5"/>
      <c r="J204" s="43">
        <f t="shared" si="18"/>
        <v>0</v>
      </c>
    </row>
    <row r="205" spans="1:10" ht="25.5">
      <c r="A205">
        <f>IF(G205&gt;0,MAX(A$12:A204)+1,0)</f>
        <v>159</v>
      </c>
      <c r="B205" s="1">
        <v>751</v>
      </c>
      <c r="C205" s="16">
        <v>751398041</v>
      </c>
      <c r="D205" s="15" t="s">
        <v>195</v>
      </c>
      <c r="E205" s="11"/>
      <c r="F205" s="1" t="s">
        <v>26</v>
      </c>
      <c r="G205">
        <v>1</v>
      </c>
      <c r="H205" s="5"/>
      <c r="I205" s="5">
        <f>G205*H205</f>
        <v>0</v>
      </c>
      <c r="J205" s="43" t="str">
        <f t="shared" si="18"/>
        <v>ÚRS 2023/I</v>
      </c>
    </row>
    <row r="206" spans="1:10" ht="25.5">
      <c r="A206">
        <f>IF(G206&gt;0,MAX(A$12:A205)+1,0)</f>
        <v>160</v>
      </c>
      <c r="B206" s="1" t="s">
        <v>28</v>
      </c>
      <c r="C206" s="16"/>
      <c r="D206" s="2" t="s">
        <v>261</v>
      </c>
      <c r="F206" s="1" t="s">
        <v>26</v>
      </c>
      <c r="G206">
        <v>1</v>
      </c>
      <c r="H206" s="5"/>
      <c r="I206" s="5">
        <f>G206*H206</f>
        <v>0</v>
      </c>
      <c r="J206" s="43" t="str">
        <f t="shared" si="18"/>
        <v>ceník dodavatele</v>
      </c>
    </row>
    <row r="207" spans="1:10" ht="12.75">
      <c r="A207">
        <f>IF(G207&gt;0,MAX(A$12:A206)+1,0)</f>
        <v>161</v>
      </c>
      <c r="B207" s="1">
        <v>751</v>
      </c>
      <c r="C207" s="16">
        <v>998751201</v>
      </c>
      <c r="D207" s="15" t="s">
        <v>104</v>
      </c>
      <c r="E207" s="15"/>
      <c r="F207" s="1" t="s">
        <v>61</v>
      </c>
      <c r="G207" s="7">
        <v>0.52</v>
      </c>
      <c r="H207" s="5">
        <f>SUM(I204:I206)/100</f>
        <v>0</v>
      </c>
      <c r="I207" s="5">
        <f>G207*H207</f>
        <v>0</v>
      </c>
      <c r="J207" s="43" t="str">
        <f t="shared" si="18"/>
        <v>ÚRS 2023/I</v>
      </c>
    </row>
    <row r="208" spans="1:10" ht="12.75">
      <c r="A208">
        <f>IF(G208&gt;0,MAX(A$12:A207)+1,0)</f>
        <v>0</v>
      </c>
      <c r="C208" s="16"/>
      <c r="D208" s="17" t="s">
        <v>115</v>
      </c>
      <c r="E208" s="17"/>
      <c r="H208" s="18">
        <f>SUM(I204:I207)</f>
        <v>0</v>
      </c>
      <c r="I208" s="5"/>
      <c r="J208" s="43">
        <f t="shared" si="18"/>
        <v>0</v>
      </c>
    </row>
    <row r="209" spans="1:10" ht="12.75">
      <c r="A209">
        <f>IF(G209&gt;0,MAX(A$12:A208)+1,0)</f>
        <v>0</v>
      </c>
      <c r="C209" s="16"/>
      <c r="D209" s="17"/>
      <c r="E209" s="17"/>
      <c r="H209" s="18"/>
      <c r="I209" s="5"/>
      <c r="J209" s="43">
        <f t="shared" si="18"/>
        <v>0</v>
      </c>
    </row>
    <row r="210" spans="1:10" ht="12.75">
      <c r="A210">
        <f>IF(G210&gt;0,MAX(A$12:A209)+1,0)</f>
        <v>0</v>
      </c>
      <c r="C210" s="9"/>
      <c r="D210" s="11" t="s">
        <v>52</v>
      </c>
      <c r="E210" s="11"/>
      <c r="H210" s="1"/>
      <c r="I210" s="1"/>
      <c r="J210" s="43">
        <f t="shared" si="18"/>
        <v>0</v>
      </c>
    </row>
    <row r="211" spans="1:10" ht="12.75">
      <c r="A211">
        <f>IF(G211&gt;0,MAX(A$12:A210)+1,0)</f>
        <v>162</v>
      </c>
      <c r="B211" s="1">
        <v>783</v>
      </c>
      <c r="C211" s="16">
        <v>783614551</v>
      </c>
      <c r="D211" s="2" t="s">
        <v>152</v>
      </c>
      <c r="F211" s="1" t="s">
        <v>25</v>
      </c>
      <c r="G211">
        <v>33</v>
      </c>
      <c r="H211" s="5"/>
      <c r="I211" s="5">
        <f>G211*H211</f>
        <v>0</v>
      </c>
      <c r="J211" s="43" t="str">
        <f t="shared" si="18"/>
        <v>ÚRS 2023/I</v>
      </c>
    </row>
    <row r="212" spans="1:10" ht="12.75">
      <c r="A212">
        <f>IF(G212&gt;0,MAX(A$12:A211)+1,0)</f>
        <v>163</v>
      </c>
      <c r="B212" s="1">
        <v>783</v>
      </c>
      <c r="C212" s="16">
        <v>783614561</v>
      </c>
      <c r="D212" s="2" t="s">
        <v>153</v>
      </c>
      <c r="F212" s="1" t="s">
        <v>25</v>
      </c>
      <c r="G212">
        <v>19</v>
      </c>
      <c r="H212" s="5"/>
      <c r="I212" s="5">
        <f>G212*H212</f>
        <v>0</v>
      </c>
      <c r="J212" s="43" t="str">
        <f t="shared" si="18"/>
        <v>ÚRS 2023/I</v>
      </c>
    </row>
    <row r="213" spans="1:10" ht="12.75">
      <c r="A213">
        <f>IF(G213&gt;0,MAX(A$12:A212)+1,0)</f>
        <v>164</v>
      </c>
      <c r="B213" s="1">
        <v>783</v>
      </c>
      <c r="C213" s="16">
        <v>783617611</v>
      </c>
      <c r="D213" s="2" t="s">
        <v>154</v>
      </c>
      <c r="F213" s="1" t="s">
        <v>25</v>
      </c>
      <c r="G213">
        <v>14</v>
      </c>
      <c r="H213" s="5"/>
      <c r="I213" s="5">
        <f>G213*H213</f>
        <v>0</v>
      </c>
      <c r="J213" s="43" t="str">
        <f t="shared" si="18"/>
        <v>ÚRS 2023/I</v>
      </c>
    </row>
    <row r="214" spans="1:10" ht="12.75">
      <c r="A214">
        <f>IF(G214&gt;0,MAX(A$12:A213)+1,0)</f>
        <v>165</v>
      </c>
      <c r="B214" s="1">
        <v>783</v>
      </c>
      <c r="C214" s="16">
        <v>783617631</v>
      </c>
      <c r="D214" s="2" t="s">
        <v>155</v>
      </c>
      <c r="F214" s="1" t="s">
        <v>25</v>
      </c>
      <c r="G214">
        <v>6</v>
      </c>
      <c r="H214" s="5"/>
      <c r="I214" s="5">
        <f>G214*H214</f>
        <v>0</v>
      </c>
      <c r="J214" s="43" t="str">
        <f t="shared" si="18"/>
        <v>ÚRS 2023/I</v>
      </c>
    </row>
    <row r="215" spans="1:10" ht="12.75">
      <c r="A215">
        <f>IF(G215&gt;0,MAX(A$12:A214)+1,0)</f>
        <v>0</v>
      </c>
      <c r="C215" s="16"/>
      <c r="D215" s="17" t="s">
        <v>156</v>
      </c>
      <c r="E215" s="17"/>
      <c r="H215" s="18">
        <f>SUM(I210:I214)</f>
        <v>0</v>
      </c>
      <c r="I215" s="5">
        <f>G215*H215</f>
        <v>0</v>
      </c>
      <c r="J215" s="43">
        <f t="shared" si="18"/>
        <v>0</v>
      </c>
    </row>
    <row r="216" spans="1:10" ht="12.75">
      <c r="A216">
        <f>IF(G216&gt;0,MAX(A$12:A215)+1,0)</f>
        <v>0</v>
      </c>
      <c r="C216" s="16"/>
      <c r="D216" s="17"/>
      <c r="E216" s="17"/>
      <c r="H216" s="18"/>
      <c r="I216" s="5"/>
      <c r="J216" s="43">
        <f t="shared" si="18"/>
        <v>0</v>
      </c>
    </row>
    <row r="217" spans="1:10" ht="12.75">
      <c r="A217">
        <f>IF(G217&gt;0,MAX(A$12:A216)+1,0)</f>
        <v>0</v>
      </c>
      <c r="C217" s="9"/>
      <c r="D217" s="11" t="s">
        <v>157</v>
      </c>
      <c r="E217" s="11"/>
      <c r="H217" s="1"/>
      <c r="I217" s="1"/>
      <c r="J217" s="43">
        <f t="shared" si="18"/>
        <v>0</v>
      </c>
    </row>
    <row r="218" spans="1:10" ht="25.5">
      <c r="A218">
        <f>IF(G218&gt;0,MAX(A$12:A217)+1,0)</f>
        <v>166</v>
      </c>
      <c r="B218" s="40" t="s">
        <v>158</v>
      </c>
      <c r="C218" s="16" t="s">
        <v>159</v>
      </c>
      <c r="D218" s="15" t="s">
        <v>262</v>
      </c>
      <c r="F218" s="40" t="s">
        <v>49</v>
      </c>
      <c r="G218">
        <v>16</v>
      </c>
      <c r="H218" s="5"/>
      <c r="I218" s="5">
        <f aca="true" t="shared" si="20" ref="I218:I224">G218*H218</f>
        <v>0</v>
      </c>
      <c r="J218" s="43" t="str">
        <f aca="true" t="shared" si="21" ref="J218:J229">IF(B218="MAT","ceník dodavatele",IF(B218&gt;0,"ÚRS 2023/I",0))</f>
        <v>ÚRS 2023/I</v>
      </c>
    </row>
    <row r="219" spans="1:10" ht="25.5">
      <c r="A219">
        <f>IF(G219&gt;0,MAX(A$12:A218)+1,0)</f>
        <v>167</v>
      </c>
      <c r="B219" s="40" t="s">
        <v>158</v>
      </c>
      <c r="C219" s="16" t="s">
        <v>160</v>
      </c>
      <c r="D219" s="15" t="s">
        <v>211</v>
      </c>
      <c r="F219" s="40" t="s">
        <v>49</v>
      </c>
      <c r="G219">
        <v>72</v>
      </c>
      <c r="H219" s="5"/>
      <c r="I219" s="5">
        <f t="shared" si="20"/>
        <v>0</v>
      </c>
      <c r="J219" s="43" t="str">
        <f t="shared" si="21"/>
        <v>ÚRS 2023/I</v>
      </c>
    </row>
    <row r="220" spans="1:10" ht="38.25">
      <c r="A220">
        <f>IF(G220&gt;0,MAX(A$12:A219)+1,0)</f>
        <v>168</v>
      </c>
      <c r="B220" s="40" t="s">
        <v>158</v>
      </c>
      <c r="C220" s="16" t="s">
        <v>161</v>
      </c>
      <c r="D220" s="15" t="s">
        <v>263</v>
      </c>
      <c r="F220" s="40" t="s">
        <v>49</v>
      </c>
      <c r="G220">
        <v>32</v>
      </c>
      <c r="H220" s="5"/>
      <c r="I220" s="5">
        <f t="shared" si="20"/>
        <v>0</v>
      </c>
      <c r="J220" s="43" t="str">
        <f t="shared" si="21"/>
        <v>ÚRS 2023/I</v>
      </c>
    </row>
    <row r="221" spans="1:10" ht="25.5">
      <c r="A221">
        <f>IF(G221&gt;0,MAX(A$12:A220)+1,0)</f>
        <v>169</v>
      </c>
      <c r="B221" s="40" t="s">
        <v>158</v>
      </c>
      <c r="C221" s="16" t="s">
        <v>162</v>
      </c>
      <c r="D221" s="15" t="s">
        <v>264</v>
      </c>
      <c r="F221" s="40" t="s">
        <v>49</v>
      </c>
      <c r="G221">
        <v>56</v>
      </c>
      <c r="H221" s="5"/>
      <c r="I221" s="5">
        <f t="shared" si="20"/>
        <v>0</v>
      </c>
      <c r="J221" s="43" t="str">
        <f t="shared" si="21"/>
        <v>ÚRS 2023/I</v>
      </c>
    </row>
    <row r="222" spans="1:10" ht="25.5">
      <c r="A222">
        <f>IF(G222&gt;0,MAX(A$12:A221)+1,0)</f>
        <v>170</v>
      </c>
      <c r="B222" s="40" t="s">
        <v>158</v>
      </c>
      <c r="C222" s="16" t="s">
        <v>163</v>
      </c>
      <c r="D222" s="15" t="s">
        <v>164</v>
      </c>
      <c r="F222" s="40" t="s">
        <v>49</v>
      </c>
      <c r="G222">
        <v>16</v>
      </c>
      <c r="H222" s="5"/>
      <c r="I222" s="5">
        <f t="shared" si="20"/>
        <v>0</v>
      </c>
      <c r="J222" s="43" t="str">
        <f t="shared" si="21"/>
        <v>ÚRS 2023/I</v>
      </c>
    </row>
    <row r="223" spans="1:10" ht="25.5">
      <c r="A223">
        <f>IF(G223&gt;0,MAX(A$12:A222)+1,0)</f>
        <v>171</v>
      </c>
      <c r="B223" s="40" t="s">
        <v>158</v>
      </c>
      <c r="C223" s="16" t="s">
        <v>165</v>
      </c>
      <c r="D223" s="15" t="s">
        <v>265</v>
      </c>
      <c r="F223" s="40" t="s">
        <v>49</v>
      </c>
      <c r="G223">
        <v>24</v>
      </c>
      <c r="H223" s="5"/>
      <c r="I223" s="5">
        <f t="shared" si="20"/>
        <v>0</v>
      </c>
      <c r="J223" s="43" t="str">
        <f t="shared" si="21"/>
        <v>ÚRS 2023/I</v>
      </c>
    </row>
    <row r="224" spans="1:10" ht="12.75">
      <c r="A224">
        <f>IF(G224&gt;0,MAX(A$12:A223)+1,0)</f>
        <v>0</v>
      </c>
      <c r="C224" s="16"/>
      <c r="D224" s="17" t="s">
        <v>166</v>
      </c>
      <c r="E224" s="17"/>
      <c r="H224" s="18">
        <f>SUM(I217:I223)</f>
        <v>0</v>
      </c>
      <c r="I224" s="5">
        <f t="shared" si="20"/>
        <v>0</v>
      </c>
      <c r="J224" s="43">
        <f t="shared" si="21"/>
        <v>0</v>
      </c>
    </row>
    <row r="225" spans="1:10" ht="12.75">
      <c r="A225">
        <f>IF(G225&gt;0,MAX(A$12:A224)+1,0)</f>
        <v>0</v>
      </c>
      <c r="C225" s="16"/>
      <c r="D225" s="17"/>
      <c r="E225" s="17"/>
      <c r="H225" s="18"/>
      <c r="I225" s="5"/>
      <c r="J225" s="43">
        <f t="shared" si="21"/>
        <v>0</v>
      </c>
    </row>
    <row r="226" spans="1:10" ht="12.75">
      <c r="A226">
        <f>IF(G226&gt;0,MAX(A$12:A225)+1,0)</f>
        <v>0</v>
      </c>
      <c r="C226" s="16"/>
      <c r="D226" s="11" t="s">
        <v>124</v>
      </c>
      <c r="E226" s="11"/>
      <c r="H226" s="18"/>
      <c r="I226" s="5"/>
      <c r="J226" s="43">
        <f t="shared" si="21"/>
        <v>0</v>
      </c>
    </row>
    <row r="227" spans="1:10" ht="12.75">
      <c r="A227">
        <f>IF(G227&gt;0,MAX(A$12:A226)+1,0)</f>
        <v>172</v>
      </c>
      <c r="B227" s="40" t="s">
        <v>122</v>
      </c>
      <c r="C227" s="16" t="s">
        <v>167</v>
      </c>
      <c r="D227" s="2" t="s">
        <v>126</v>
      </c>
      <c r="F227" s="1" t="s">
        <v>61</v>
      </c>
      <c r="G227" s="7">
        <v>1.3</v>
      </c>
      <c r="H227" s="5">
        <f>SUM(I12:I225)/100</f>
        <v>0</v>
      </c>
      <c r="I227" s="5">
        <f>G227*H227</f>
        <v>0</v>
      </c>
      <c r="J227" s="43" t="str">
        <f t="shared" si="21"/>
        <v>ÚRS 2023/I</v>
      </c>
    </row>
    <row r="228" spans="1:10" ht="12.75">
      <c r="A228">
        <f>IF(G228&gt;0,MAX(A$12:A227)+1,0)</f>
        <v>173</v>
      </c>
      <c r="B228" s="40" t="s">
        <v>122</v>
      </c>
      <c r="C228" s="16" t="s">
        <v>168</v>
      </c>
      <c r="D228" s="2" t="s">
        <v>212</v>
      </c>
      <c r="F228" s="1" t="s">
        <v>61</v>
      </c>
      <c r="G228" s="7">
        <v>0.6</v>
      </c>
      <c r="H228" s="5">
        <f>SUM(I12:I225)/100</f>
        <v>0</v>
      </c>
      <c r="I228" s="5">
        <f>G228*H228</f>
        <v>0</v>
      </c>
      <c r="J228" s="43" t="str">
        <f t="shared" si="21"/>
        <v>ÚRS 2023/I</v>
      </c>
    </row>
    <row r="229" spans="1:10" ht="12.75">
      <c r="A229">
        <f>IF(G229&gt;0,MAX(A$12:A228)+1,0)</f>
        <v>174</v>
      </c>
      <c r="B229" s="40" t="s">
        <v>122</v>
      </c>
      <c r="C229" s="16" t="s">
        <v>169</v>
      </c>
      <c r="D229" s="2" t="s">
        <v>127</v>
      </c>
      <c r="F229" s="1" t="s">
        <v>61</v>
      </c>
      <c r="G229" s="7">
        <v>2.5</v>
      </c>
      <c r="H229" s="5">
        <f>SUM(I12:I226)/100</f>
        <v>0</v>
      </c>
      <c r="I229" s="5">
        <f>G229*H229</f>
        <v>0</v>
      </c>
      <c r="J229" s="43" t="str">
        <f t="shared" si="21"/>
        <v>ÚRS 2023/I</v>
      </c>
    </row>
    <row r="230" spans="1:10" ht="12.75">
      <c r="A230">
        <f>IF(G230&gt;0,MAX(A$12:A229)+1,0)</f>
        <v>0</v>
      </c>
      <c r="C230" s="16"/>
      <c r="D230" s="17" t="s">
        <v>125</v>
      </c>
      <c r="E230" s="17"/>
      <c r="H230" s="18">
        <f>SUM(I227:I229)</f>
        <v>0</v>
      </c>
      <c r="I230" s="5"/>
      <c r="J230" s="43">
        <f aca="true" t="shared" si="22" ref="J230:J237">IF(B230="MAT","ceník dodavatele",IF(B230&gt;0,"ÚRS 2020 01",0))</f>
        <v>0</v>
      </c>
    </row>
    <row r="231" spans="1:10" ht="12.75">
      <c r="A231">
        <f>IF(G231&gt;0,MAX(A$12:A230)+1,0)</f>
        <v>0</v>
      </c>
      <c r="C231" s="16"/>
      <c r="J231" s="43">
        <f t="shared" si="22"/>
        <v>0</v>
      </c>
    </row>
    <row r="232" spans="1:10" ht="12.75">
      <c r="A232">
        <f>IF(G232&gt;0,MAX(A$12:A231)+1,0)</f>
        <v>0</v>
      </c>
      <c r="H232" s="20" t="s">
        <v>66</v>
      </c>
      <c r="I232" s="14">
        <f>SUM(I12:I231)</f>
        <v>0</v>
      </c>
      <c r="J232" s="43">
        <f t="shared" si="22"/>
        <v>0</v>
      </c>
    </row>
    <row r="233" spans="1:10" ht="12.75">
      <c r="A233">
        <f>IF(G233&gt;0,MAX(A$12:A232)+1,0)</f>
        <v>0</v>
      </c>
      <c r="H233" s="6" t="s">
        <v>23</v>
      </c>
      <c r="I233" s="5"/>
      <c r="J233" s="43">
        <f t="shared" si="22"/>
        <v>0</v>
      </c>
    </row>
    <row r="234" spans="1:10" ht="12.75">
      <c r="A234">
        <f>IF(G234&gt;0,MAX(A$12:A233)+1,0)</f>
        <v>0</v>
      </c>
      <c r="H234" s="8">
        <f>H8</f>
        <v>0.21</v>
      </c>
      <c r="I234" s="5">
        <f>I232*H234</f>
        <v>0</v>
      </c>
      <c r="J234" s="43">
        <f t="shared" si="22"/>
        <v>0</v>
      </c>
    </row>
    <row r="235" spans="1:10" ht="12.75">
      <c r="A235">
        <f>IF(G235&gt;0,MAX(A$12:A234)+1,0)</f>
        <v>0</v>
      </c>
      <c r="J235" s="43">
        <f t="shared" si="22"/>
        <v>0</v>
      </c>
    </row>
    <row r="236" spans="1:10" ht="12.75">
      <c r="A236">
        <f>IF(G236&gt;0,MAX(A$12:A235)+1,0)</f>
        <v>0</v>
      </c>
      <c r="H236" s="12" t="s">
        <v>67</v>
      </c>
      <c r="I236" s="13">
        <f>SUM(I232:I234)</f>
        <v>0</v>
      </c>
      <c r="J236" s="43">
        <f t="shared" si="22"/>
        <v>0</v>
      </c>
    </row>
    <row r="237" spans="1:10" ht="12.75">
      <c r="A237">
        <f>IF(G237&gt;0,MAX(A$12:A236)+1,0)</f>
        <v>0</v>
      </c>
      <c r="C237" s="16"/>
      <c r="J237" s="43">
        <f t="shared" si="22"/>
        <v>0</v>
      </c>
    </row>
    <row r="238" spans="1:10" ht="149.25" customHeight="1">
      <c r="A238">
        <f>IF(G238&gt;0,MAX(A$12:A237)+1,0)</f>
        <v>0</v>
      </c>
      <c r="B238" s="52" t="s">
        <v>147</v>
      </c>
      <c r="C238" s="52"/>
      <c r="D238" s="52"/>
      <c r="E238" s="52"/>
      <c r="F238" s="52"/>
      <c r="G238" s="52"/>
      <c r="J238" s="43"/>
    </row>
    <row r="239" spans="1:10" ht="12.75">
      <c r="A239">
        <f>IF(G239&gt;0,MAX(A$12:A238)+1,0)</f>
        <v>0</v>
      </c>
      <c r="C239" s="52"/>
      <c r="D239" s="52"/>
      <c r="E239" s="52"/>
      <c r="F239" s="52"/>
      <c r="G239" s="52"/>
      <c r="H239" s="52"/>
      <c r="J239" s="43">
        <f aca="true" t="shared" si="23" ref="J239:J249">IF(B239="MAT","ceník dodavatele",IF(B239&gt;0,"ÚRS 2020 01",0))</f>
        <v>0</v>
      </c>
    </row>
    <row r="240" spans="1:10" ht="12.75">
      <c r="A240">
        <f>IF(G240&gt;0,MAX(A$12:A239)+1,0)</f>
        <v>0</v>
      </c>
      <c r="C240" s="16"/>
      <c r="D240" s="15"/>
      <c r="J240" s="43">
        <f t="shared" si="23"/>
        <v>0</v>
      </c>
    </row>
    <row r="241" spans="1:10" ht="12.75">
      <c r="A241">
        <f>IF(G241&gt;0,MAX(A$12:A240)+1,0)</f>
        <v>0</v>
      </c>
      <c r="C241" s="16"/>
      <c r="D241" s="15"/>
      <c r="J241" s="43">
        <f t="shared" si="23"/>
        <v>0</v>
      </c>
    </row>
    <row r="242" spans="1:10" ht="12.75">
      <c r="A242">
        <f>IF(G242&gt;0,MAX(A$12:A241)+1,0)</f>
        <v>0</v>
      </c>
      <c r="C242" s="16"/>
      <c r="J242" s="43">
        <f t="shared" si="23"/>
        <v>0</v>
      </c>
    </row>
    <row r="243" spans="1:10" ht="12.75">
      <c r="A243">
        <f>IF(G243&gt;0,MAX(A$12:A242)+1,0)</f>
        <v>0</v>
      </c>
      <c r="C243" s="16"/>
      <c r="J243" s="43">
        <f t="shared" si="23"/>
        <v>0</v>
      </c>
    </row>
    <row r="244" spans="1:10" ht="12.75">
      <c r="A244">
        <f>IF(G244&gt;0,MAX(A$12:A243)+1,0)</f>
        <v>0</v>
      </c>
      <c r="C244" s="16"/>
      <c r="J244" s="43">
        <f t="shared" si="23"/>
        <v>0</v>
      </c>
    </row>
    <row r="245" spans="1:10" ht="12.75">
      <c r="A245">
        <f>IF(G245&gt;0,MAX(A$12:A244)+1,0)</f>
        <v>0</v>
      </c>
      <c r="C245" s="16"/>
      <c r="J245" s="43">
        <f t="shared" si="23"/>
        <v>0</v>
      </c>
    </row>
    <row r="246" spans="1:10" ht="12.75">
      <c r="A246">
        <f>IF(G246&gt;0,MAX(A$12:A245)+1,0)</f>
        <v>0</v>
      </c>
      <c r="C246" s="16"/>
      <c r="J246" s="43">
        <f t="shared" si="23"/>
        <v>0</v>
      </c>
    </row>
    <row r="247" spans="1:10" ht="12.75">
      <c r="A247">
        <f>IF(G247&gt;0,MAX(A$12:A246)+1,0)</f>
        <v>0</v>
      </c>
      <c r="C247" s="16"/>
      <c r="J247" s="43">
        <f t="shared" si="23"/>
        <v>0</v>
      </c>
    </row>
    <row r="248" spans="1:10" ht="12.75">
      <c r="A248">
        <f>IF(G248&gt;0,MAX(A$12:A247)+1,0)</f>
        <v>0</v>
      </c>
      <c r="C248" s="16"/>
      <c r="J248" s="43">
        <f t="shared" si="23"/>
        <v>0</v>
      </c>
    </row>
    <row r="249" spans="1:10" ht="12.75">
      <c r="A249">
        <f>IF(G249&gt;0,MAX(A$12:A248)+1,0)</f>
        <v>0</v>
      </c>
      <c r="C249" s="16"/>
      <c r="J249" s="43">
        <f t="shared" si="23"/>
        <v>0</v>
      </c>
    </row>
    <row r="250" spans="1:10" ht="12.75">
      <c r="A250">
        <f>IF(G250&gt;0,MAX(A$12:A249)+1,0)</f>
        <v>0</v>
      </c>
      <c r="C250" s="16"/>
      <c r="J250" s="43">
        <f aca="true" t="shared" si="24" ref="J250:J258">IF(B250="MAT","ceník dodavatele",IF(B250&gt;0,"ÚRS 2020 01",0))</f>
        <v>0</v>
      </c>
    </row>
    <row r="251" spans="1:10" ht="12.75">
      <c r="A251">
        <f>IF(G251&gt;0,MAX(A$12:A250)+1,0)</f>
        <v>0</v>
      </c>
      <c r="C251" s="16"/>
      <c r="J251" s="43">
        <f t="shared" si="24"/>
        <v>0</v>
      </c>
    </row>
    <row r="252" spans="1:10" ht="12.75">
      <c r="A252">
        <f>IF(G252&gt;0,MAX(A$12:A251)+1,0)</f>
        <v>0</v>
      </c>
      <c r="C252" s="16"/>
      <c r="J252" s="43">
        <f t="shared" si="24"/>
        <v>0</v>
      </c>
    </row>
    <row r="253" spans="1:10" ht="12.75">
      <c r="A253">
        <f>IF(G253&gt;0,MAX(A$12:A252)+1,0)</f>
        <v>0</v>
      </c>
      <c r="C253" s="16"/>
      <c r="J253" s="43">
        <f t="shared" si="24"/>
        <v>0</v>
      </c>
    </row>
    <row r="254" spans="1:10" ht="12.75">
      <c r="A254">
        <f>IF(G254&gt;0,MAX(A$12:A253)+1,0)</f>
        <v>0</v>
      </c>
      <c r="C254" s="16"/>
      <c r="J254" s="43">
        <f t="shared" si="24"/>
        <v>0</v>
      </c>
    </row>
    <row r="255" spans="1:10" ht="12.75">
      <c r="A255">
        <f>IF(G255&gt;0,MAX(A$12:A254)+1,0)</f>
        <v>0</v>
      </c>
      <c r="C255" s="16"/>
      <c r="J255" s="43">
        <f t="shared" si="24"/>
        <v>0</v>
      </c>
    </row>
    <row r="256" spans="1:10" ht="12.75">
      <c r="A256">
        <f>IF(G256&gt;0,MAX(A$12:A255)+1,0)</f>
        <v>0</v>
      </c>
      <c r="C256" s="16"/>
      <c r="J256" s="43">
        <f t="shared" si="24"/>
        <v>0</v>
      </c>
    </row>
    <row r="257" spans="1:10" ht="12.75">
      <c r="A257">
        <f>IF(G257&gt;0,MAX(A$12:A256)+1,0)</f>
        <v>0</v>
      </c>
      <c r="C257" s="16"/>
      <c r="J257" s="43">
        <f t="shared" si="24"/>
        <v>0</v>
      </c>
    </row>
    <row r="258" spans="1:10" ht="12.75">
      <c r="A258">
        <f>IF(G258&gt;0,MAX(A$12:A257)+1,0)</f>
        <v>0</v>
      </c>
      <c r="C258" s="16"/>
      <c r="J258" s="43">
        <f t="shared" si="24"/>
        <v>0</v>
      </c>
    </row>
    <row r="259" spans="1:10" ht="12.75">
      <c r="A259">
        <f>IF(G259&gt;0,MAX(A$12:A258)+1,0)</f>
        <v>0</v>
      </c>
      <c r="C259" s="16"/>
      <c r="J259" s="43">
        <f aca="true" t="shared" si="25" ref="J259:J285">IF(B259="MAT","ceník dodavatele",IF(B259&gt;0,"ÚRS 2016 01",0))</f>
        <v>0</v>
      </c>
    </row>
    <row r="260" spans="3:10" ht="12.75">
      <c r="C260" s="16"/>
      <c r="J260" s="43">
        <f t="shared" si="25"/>
        <v>0</v>
      </c>
    </row>
    <row r="261" spans="3:10" ht="12.75">
      <c r="C261" s="16"/>
      <c r="J261" s="43">
        <f t="shared" si="25"/>
        <v>0</v>
      </c>
    </row>
    <row r="262" spans="3:10" ht="12.75">
      <c r="C262" s="16"/>
      <c r="J262" s="43">
        <f t="shared" si="25"/>
        <v>0</v>
      </c>
    </row>
    <row r="263" spans="3:10" ht="12.75">
      <c r="C263" s="16"/>
      <c r="J263" s="43">
        <f t="shared" si="25"/>
        <v>0</v>
      </c>
    </row>
    <row r="264" spans="2:10" ht="12.75">
      <c r="B264"/>
      <c r="C264" s="16"/>
      <c r="J264" s="43">
        <f t="shared" si="25"/>
        <v>0</v>
      </c>
    </row>
    <row r="265" spans="2:10" ht="12.75">
      <c r="B265"/>
      <c r="C265" s="16"/>
      <c r="J265" s="43">
        <f t="shared" si="25"/>
        <v>0</v>
      </c>
    </row>
    <row r="266" spans="2:10" ht="12.75">
      <c r="B266"/>
      <c r="C266" s="16"/>
      <c r="J266" s="43">
        <f t="shared" si="25"/>
        <v>0</v>
      </c>
    </row>
    <row r="267" spans="2:10" ht="12.75">
      <c r="B267"/>
      <c r="C267" s="16"/>
      <c r="J267" s="43">
        <f t="shared" si="25"/>
        <v>0</v>
      </c>
    </row>
    <row r="268" spans="2:10" ht="12.75">
      <c r="B268"/>
      <c r="C268" s="16"/>
      <c r="J268" s="43">
        <f t="shared" si="25"/>
        <v>0</v>
      </c>
    </row>
    <row r="269" spans="2:10" ht="12.75">
      <c r="B269"/>
      <c r="C269" s="16"/>
      <c r="J269" s="43">
        <f t="shared" si="25"/>
        <v>0</v>
      </c>
    </row>
    <row r="270" spans="2:10" ht="12.75">
      <c r="B270"/>
      <c r="C270" s="16"/>
      <c r="J270" s="43">
        <f t="shared" si="25"/>
        <v>0</v>
      </c>
    </row>
    <row r="271" spans="2:10" ht="12.75">
      <c r="B271"/>
      <c r="C271" s="16"/>
      <c r="J271" s="43">
        <f t="shared" si="25"/>
        <v>0</v>
      </c>
    </row>
    <row r="272" spans="2:10" ht="12.75">
      <c r="B272"/>
      <c r="C272" s="16"/>
      <c r="J272" s="43">
        <f t="shared" si="25"/>
        <v>0</v>
      </c>
    </row>
    <row r="273" spans="2:10" ht="12.75">
      <c r="B273"/>
      <c r="C273" s="16"/>
      <c r="J273" s="43">
        <f t="shared" si="25"/>
        <v>0</v>
      </c>
    </row>
    <row r="274" spans="2:10" ht="12.75">
      <c r="B274"/>
      <c r="C274" s="16"/>
      <c r="J274" s="43">
        <f t="shared" si="25"/>
        <v>0</v>
      </c>
    </row>
    <row r="275" spans="2:10" ht="12.75">
      <c r="B275"/>
      <c r="C275" s="16"/>
      <c r="J275" s="43">
        <f t="shared" si="25"/>
        <v>0</v>
      </c>
    </row>
    <row r="276" spans="2:10" ht="12.75">
      <c r="B276"/>
      <c r="C276" s="16"/>
      <c r="J276" s="43">
        <f t="shared" si="25"/>
        <v>0</v>
      </c>
    </row>
    <row r="277" spans="2:10" ht="12.75">
      <c r="B277"/>
      <c r="C277" s="16"/>
      <c r="J277" s="43">
        <f t="shared" si="25"/>
        <v>0</v>
      </c>
    </row>
    <row r="278" spans="2:10" ht="12.75">
      <c r="B278"/>
      <c r="C278" s="16"/>
      <c r="J278" s="43">
        <f t="shared" si="25"/>
        <v>0</v>
      </c>
    </row>
    <row r="279" spans="2:10" ht="12.75">
      <c r="B279"/>
      <c r="C279" s="16"/>
      <c r="J279" s="43">
        <f t="shared" si="25"/>
        <v>0</v>
      </c>
    </row>
    <row r="280" spans="2:10" ht="12.75">
      <c r="B280"/>
      <c r="C280" s="16"/>
      <c r="J280" s="43">
        <f t="shared" si="25"/>
        <v>0</v>
      </c>
    </row>
    <row r="281" spans="2:10" ht="12.75">
      <c r="B281"/>
      <c r="C281" s="16"/>
      <c r="J281" s="43">
        <f t="shared" si="25"/>
        <v>0</v>
      </c>
    </row>
    <row r="282" spans="2:10" ht="12.75">
      <c r="B282"/>
      <c r="C282" s="16"/>
      <c r="J282" s="43">
        <f t="shared" si="25"/>
        <v>0</v>
      </c>
    </row>
    <row r="283" spans="2:10" ht="12.75">
      <c r="B283"/>
      <c r="C283" s="16"/>
      <c r="J283" s="43">
        <f t="shared" si="25"/>
        <v>0</v>
      </c>
    </row>
    <row r="284" spans="2:10" ht="12.75">
      <c r="B284"/>
      <c r="C284" s="16"/>
      <c r="J284" s="43">
        <f t="shared" si="25"/>
        <v>0</v>
      </c>
    </row>
    <row r="285" spans="2:10" ht="12.75">
      <c r="B285"/>
      <c r="C285" s="16"/>
      <c r="J285" s="43">
        <f t="shared" si="25"/>
        <v>0</v>
      </c>
    </row>
    <row r="286" spans="2:3" ht="12.75">
      <c r="B286"/>
      <c r="C286" s="16"/>
    </row>
    <row r="287" spans="2:3" ht="12.75">
      <c r="B287"/>
      <c r="C287" s="16"/>
    </row>
    <row r="288" spans="2:3" ht="12.75">
      <c r="B288"/>
      <c r="C288" s="16"/>
    </row>
    <row r="289" spans="2:3" ht="12.75">
      <c r="B289"/>
      <c r="C289" s="16"/>
    </row>
    <row r="290" spans="2:3" ht="12.75">
      <c r="B290"/>
      <c r="C290" s="16"/>
    </row>
    <row r="291" spans="2:3" ht="12.75">
      <c r="B291"/>
      <c r="C291" s="16"/>
    </row>
    <row r="292" spans="2:3" ht="12.75">
      <c r="B292"/>
      <c r="C292" s="16"/>
    </row>
    <row r="293" spans="2:3" ht="12.75">
      <c r="B293"/>
      <c r="C293" s="16"/>
    </row>
    <row r="294" spans="2:3" ht="12.75">
      <c r="B294"/>
      <c r="C294" s="16"/>
    </row>
    <row r="295" spans="2:3" ht="12.75">
      <c r="B295"/>
      <c r="C295" s="16"/>
    </row>
    <row r="296" spans="2:6" ht="12.75">
      <c r="B296"/>
      <c r="C296" s="16"/>
      <c r="D296"/>
      <c r="E296"/>
      <c r="F296"/>
    </row>
    <row r="297" spans="2:6" ht="12.75">
      <c r="B297"/>
      <c r="C297" s="16"/>
      <c r="D297"/>
      <c r="E297"/>
      <c r="F297"/>
    </row>
    <row r="298" spans="2:6" ht="12.75">
      <c r="B298"/>
      <c r="C298" s="16"/>
      <c r="D298"/>
      <c r="E298"/>
      <c r="F298"/>
    </row>
    <row r="299" spans="2:6" ht="12.75">
      <c r="B299"/>
      <c r="C299" s="16"/>
      <c r="D299"/>
      <c r="E299"/>
      <c r="F299"/>
    </row>
    <row r="300" spans="2:6" ht="12.75">
      <c r="B300"/>
      <c r="C300" s="16"/>
      <c r="D300"/>
      <c r="E300"/>
      <c r="F300"/>
    </row>
    <row r="301" spans="2:6" ht="12.75">
      <c r="B301"/>
      <c r="C301" s="16"/>
      <c r="D301"/>
      <c r="E301"/>
      <c r="F301"/>
    </row>
    <row r="302" spans="2:6" ht="12.75">
      <c r="B302"/>
      <c r="C302" s="16"/>
      <c r="D302"/>
      <c r="E302"/>
      <c r="F302"/>
    </row>
    <row r="303" spans="2:6" ht="12.75">
      <c r="B303"/>
      <c r="C303" s="16"/>
      <c r="D303"/>
      <c r="E303"/>
      <c r="F303"/>
    </row>
    <row r="304" spans="2:6" ht="12.75">
      <c r="B304"/>
      <c r="C304" s="16"/>
      <c r="D304"/>
      <c r="E304"/>
      <c r="F304"/>
    </row>
    <row r="305" spans="2:6" ht="12.75">
      <c r="B305"/>
      <c r="C305" s="16"/>
      <c r="D305"/>
      <c r="E305"/>
      <c r="F305"/>
    </row>
    <row r="306" spans="2:6" ht="12.75">
      <c r="B306"/>
      <c r="C306" s="16"/>
      <c r="D306"/>
      <c r="E306"/>
      <c r="F306"/>
    </row>
    <row r="307" spans="2:6" ht="12.75">
      <c r="B307"/>
      <c r="C307" s="16"/>
      <c r="D307"/>
      <c r="E307"/>
      <c r="F307"/>
    </row>
    <row r="308" spans="2:6" ht="12.75">
      <c r="B308"/>
      <c r="C308" s="16"/>
      <c r="D308"/>
      <c r="E308"/>
      <c r="F308"/>
    </row>
    <row r="309" spans="2:6" ht="12.75">
      <c r="B309"/>
      <c r="C309" s="16"/>
      <c r="D309"/>
      <c r="E309"/>
      <c r="F309"/>
    </row>
    <row r="310" spans="2:6" ht="12.75">
      <c r="B310"/>
      <c r="C310" s="16"/>
      <c r="D310"/>
      <c r="E310"/>
      <c r="F310"/>
    </row>
    <row r="311" spans="2:6" ht="12.75">
      <c r="B311"/>
      <c r="C311" s="16"/>
      <c r="D311"/>
      <c r="E311"/>
      <c r="F311"/>
    </row>
    <row r="312" spans="2:6" ht="12.75">
      <c r="B312"/>
      <c r="C312" s="16"/>
      <c r="D312"/>
      <c r="E312"/>
      <c r="F312"/>
    </row>
    <row r="313" spans="2:6" ht="12.75">
      <c r="B313"/>
      <c r="C313" s="16"/>
      <c r="D313"/>
      <c r="E313"/>
      <c r="F313"/>
    </row>
    <row r="314" spans="2:6" ht="12.75">
      <c r="B314"/>
      <c r="C314" s="16"/>
      <c r="D314"/>
      <c r="E314"/>
      <c r="F314"/>
    </row>
    <row r="315" spans="2:6" ht="12.75">
      <c r="B315"/>
      <c r="C315" s="16"/>
      <c r="D315"/>
      <c r="E315"/>
      <c r="F315"/>
    </row>
    <row r="316" spans="2:6" ht="12.75">
      <c r="B316"/>
      <c r="C316" s="16"/>
      <c r="D316"/>
      <c r="E316"/>
      <c r="F316"/>
    </row>
    <row r="317" spans="2:6" ht="12.75">
      <c r="B317"/>
      <c r="C317" s="16"/>
      <c r="D317"/>
      <c r="E317"/>
      <c r="F317"/>
    </row>
    <row r="318" spans="2:6" ht="12.75">
      <c r="B318"/>
      <c r="C318" s="16"/>
      <c r="D318"/>
      <c r="E318"/>
      <c r="F318"/>
    </row>
    <row r="319" spans="2:6" ht="12.75">
      <c r="B319"/>
      <c r="C319" s="16"/>
      <c r="D319"/>
      <c r="E319"/>
      <c r="F319"/>
    </row>
    <row r="320" spans="2:6" ht="12.75">
      <c r="B320"/>
      <c r="C320" s="16"/>
      <c r="D320"/>
      <c r="E320"/>
      <c r="F320"/>
    </row>
    <row r="321" spans="2:6" ht="12.75">
      <c r="B321"/>
      <c r="C321" s="16"/>
      <c r="D321"/>
      <c r="E321"/>
      <c r="F321"/>
    </row>
    <row r="322" spans="2:6" ht="12.75">
      <c r="B322"/>
      <c r="C322" s="16"/>
      <c r="D322"/>
      <c r="E322"/>
      <c r="F322"/>
    </row>
    <row r="323" spans="2:6" ht="12.75">
      <c r="B323"/>
      <c r="C323" s="16"/>
      <c r="D323"/>
      <c r="E323"/>
      <c r="F323"/>
    </row>
    <row r="324" spans="2:6" ht="12.75">
      <c r="B324"/>
      <c r="C324" s="16"/>
      <c r="D324"/>
      <c r="E324"/>
      <c r="F324"/>
    </row>
    <row r="325" spans="2:6" ht="12.75">
      <c r="B325"/>
      <c r="C325" s="16"/>
      <c r="D325"/>
      <c r="E325"/>
      <c r="F325"/>
    </row>
    <row r="326" spans="2:6" ht="12.75">
      <c r="B326"/>
      <c r="C326" s="16"/>
      <c r="D326"/>
      <c r="E326"/>
      <c r="F326"/>
    </row>
    <row r="327" spans="2:6" ht="12.75">
      <c r="B327"/>
      <c r="C327" s="16"/>
      <c r="D327"/>
      <c r="E327"/>
      <c r="F327"/>
    </row>
    <row r="328" spans="2:6" ht="12.75">
      <c r="B328"/>
      <c r="C328" s="16"/>
      <c r="D328"/>
      <c r="E328"/>
      <c r="F328"/>
    </row>
    <row r="329" spans="2:6" ht="12.75">
      <c r="B329"/>
      <c r="C329" s="16"/>
      <c r="D329"/>
      <c r="E329"/>
      <c r="F329"/>
    </row>
    <row r="330" spans="2:6" ht="12.75">
      <c r="B330"/>
      <c r="C330" s="16"/>
      <c r="D330"/>
      <c r="E330"/>
      <c r="F330"/>
    </row>
    <row r="331" spans="2:6" ht="12.75">
      <c r="B331"/>
      <c r="C331" s="16"/>
      <c r="D331"/>
      <c r="E331"/>
      <c r="F331"/>
    </row>
    <row r="332" spans="2:6" ht="12.75">
      <c r="B332"/>
      <c r="C332" s="16"/>
      <c r="D332"/>
      <c r="E332"/>
      <c r="F332"/>
    </row>
    <row r="333" spans="2:6" ht="12.75">
      <c r="B333"/>
      <c r="C333" s="16"/>
      <c r="D333"/>
      <c r="E333"/>
      <c r="F333"/>
    </row>
    <row r="334" spans="2:6" ht="12.75">
      <c r="B334"/>
      <c r="C334" s="16"/>
      <c r="D334"/>
      <c r="E334"/>
      <c r="F334"/>
    </row>
    <row r="335" spans="2:6" ht="12.75">
      <c r="B335"/>
      <c r="C335" s="16"/>
      <c r="D335"/>
      <c r="E335"/>
      <c r="F335"/>
    </row>
    <row r="336" spans="2:6" ht="12.75">
      <c r="B336"/>
      <c r="C336" s="16"/>
      <c r="D336"/>
      <c r="E336"/>
      <c r="F336"/>
    </row>
    <row r="337" spans="2:6" ht="12.75">
      <c r="B337"/>
      <c r="C337" s="16"/>
      <c r="D337"/>
      <c r="E337"/>
      <c r="F337"/>
    </row>
    <row r="338" spans="2:6" ht="12.75">
      <c r="B338"/>
      <c r="C338" s="16"/>
      <c r="D338"/>
      <c r="E338"/>
      <c r="F338"/>
    </row>
    <row r="339" spans="2:6" ht="12.75">
      <c r="B339"/>
      <c r="C339" s="16"/>
      <c r="D339"/>
      <c r="E339"/>
      <c r="F339"/>
    </row>
    <row r="340" spans="2:6" ht="12.75">
      <c r="B340"/>
      <c r="C340" s="16"/>
      <c r="D340"/>
      <c r="E340"/>
      <c r="F340"/>
    </row>
    <row r="341" spans="2:6" ht="12.75">
      <c r="B341"/>
      <c r="C341" s="16"/>
      <c r="D341"/>
      <c r="E341"/>
      <c r="F341"/>
    </row>
    <row r="342" spans="2:6" ht="12.75">
      <c r="B342"/>
      <c r="C342" s="16"/>
      <c r="D342"/>
      <c r="E342"/>
      <c r="F342"/>
    </row>
    <row r="343" spans="2:6" ht="12.75">
      <c r="B343"/>
      <c r="C343" s="16"/>
      <c r="D343"/>
      <c r="E343"/>
      <c r="F343"/>
    </row>
    <row r="344" spans="2:6" ht="12.75">
      <c r="B344"/>
      <c r="C344" s="16"/>
      <c r="D344"/>
      <c r="E344"/>
      <c r="F344"/>
    </row>
    <row r="345" spans="2:6" ht="12.75">
      <c r="B345"/>
      <c r="C345" s="16"/>
      <c r="D345"/>
      <c r="E345"/>
      <c r="F345"/>
    </row>
    <row r="346" spans="2:6" ht="12.75">
      <c r="B346"/>
      <c r="C346" s="16"/>
      <c r="D346"/>
      <c r="E346"/>
      <c r="F346"/>
    </row>
    <row r="347" spans="2:6" ht="12.75">
      <c r="B347"/>
      <c r="C347" s="16"/>
      <c r="D347"/>
      <c r="E347"/>
      <c r="F347"/>
    </row>
    <row r="348" spans="2:6" ht="12.75">
      <c r="B348"/>
      <c r="C348" s="16"/>
      <c r="D348"/>
      <c r="E348"/>
      <c r="F348"/>
    </row>
    <row r="349" spans="2:6" ht="12.75">
      <c r="B349"/>
      <c r="C349" s="16"/>
      <c r="D349"/>
      <c r="E349"/>
      <c r="F349"/>
    </row>
    <row r="350" spans="2:6" ht="12.75">
      <c r="B350"/>
      <c r="C350" s="16"/>
      <c r="D350"/>
      <c r="E350"/>
      <c r="F350"/>
    </row>
    <row r="351" spans="2:6" ht="12.75">
      <c r="B351"/>
      <c r="C351" s="16"/>
      <c r="D351"/>
      <c r="E351"/>
      <c r="F351"/>
    </row>
    <row r="352" spans="2:6" ht="12.75">
      <c r="B352"/>
      <c r="C352" s="16"/>
      <c r="D352"/>
      <c r="E352"/>
      <c r="F352"/>
    </row>
    <row r="353" spans="2:6" ht="12.75">
      <c r="B353"/>
      <c r="C353" s="16"/>
      <c r="D353"/>
      <c r="E353"/>
      <c r="F353"/>
    </row>
    <row r="354" spans="2:6" ht="12.75">
      <c r="B354"/>
      <c r="C354" s="16"/>
      <c r="D354"/>
      <c r="E354"/>
      <c r="F354"/>
    </row>
    <row r="355" spans="2:6" ht="12.75">
      <c r="B355"/>
      <c r="C355" s="16"/>
      <c r="D355"/>
      <c r="E355"/>
      <c r="F355"/>
    </row>
    <row r="356" spans="2:6" ht="12.75">
      <c r="B356"/>
      <c r="C356" s="16"/>
      <c r="D356"/>
      <c r="E356"/>
      <c r="F356"/>
    </row>
    <row r="357" spans="2:6" ht="12.75">
      <c r="B357"/>
      <c r="C357" s="16"/>
      <c r="D357"/>
      <c r="E357"/>
      <c r="F357"/>
    </row>
    <row r="358" spans="2:6" ht="12.75">
      <c r="B358"/>
      <c r="C358" s="16"/>
      <c r="D358"/>
      <c r="E358"/>
      <c r="F358"/>
    </row>
    <row r="359" spans="2:6" ht="12.75">
      <c r="B359"/>
      <c r="C359" s="16"/>
      <c r="D359"/>
      <c r="E359"/>
      <c r="F359"/>
    </row>
    <row r="360" spans="2:6" ht="12.75">
      <c r="B360"/>
      <c r="C360" s="16"/>
      <c r="D360"/>
      <c r="E360"/>
      <c r="F360"/>
    </row>
    <row r="361" spans="2:6" ht="12.75">
      <c r="B361"/>
      <c r="C361" s="16"/>
      <c r="D361"/>
      <c r="E361"/>
      <c r="F361"/>
    </row>
    <row r="362" spans="2:6" ht="12.75">
      <c r="B362"/>
      <c r="C362" s="16"/>
      <c r="D362"/>
      <c r="E362"/>
      <c r="F362"/>
    </row>
    <row r="363" spans="2:6" ht="12.75">
      <c r="B363"/>
      <c r="C363" s="16"/>
      <c r="D363"/>
      <c r="E363"/>
      <c r="F363"/>
    </row>
    <row r="364" spans="2:6" ht="12.75">
      <c r="B364"/>
      <c r="C364" s="16"/>
      <c r="D364"/>
      <c r="E364"/>
      <c r="F364"/>
    </row>
    <row r="365" spans="2:6" ht="12.75">
      <c r="B365"/>
      <c r="C365" s="16"/>
      <c r="D365"/>
      <c r="E365"/>
      <c r="F365"/>
    </row>
    <row r="366" spans="2:6" ht="12.75">
      <c r="B366"/>
      <c r="C366" s="16"/>
      <c r="D366"/>
      <c r="E366"/>
      <c r="F366"/>
    </row>
    <row r="367" spans="2:6" ht="12.75">
      <c r="B367"/>
      <c r="C367" s="16"/>
      <c r="D367"/>
      <c r="E367"/>
      <c r="F367"/>
    </row>
    <row r="368" spans="2:6" ht="12.75">
      <c r="B368"/>
      <c r="C368" s="16"/>
      <c r="D368"/>
      <c r="E368"/>
      <c r="F368"/>
    </row>
    <row r="369" spans="2:6" ht="12.75">
      <c r="B369"/>
      <c r="C369" s="16"/>
      <c r="D369"/>
      <c r="E369"/>
      <c r="F369"/>
    </row>
    <row r="370" spans="2:6" ht="12.75">
      <c r="B370"/>
      <c r="C370" s="16"/>
      <c r="D370"/>
      <c r="E370"/>
      <c r="F370"/>
    </row>
    <row r="371" spans="2:6" ht="12.75">
      <c r="B371"/>
      <c r="C371" s="16"/>
      <c r="D371"/>
      <c r="E371"/>
      <c r="F371"/>
    </row>
    <row r="372" spans="2:6" ht="12.75">
      <c r="B372"/>
      <c r="C372" s="16"/>
      <c r="D372"/>
      <c r="E372"/>
      <c r="F372"/>
    </row>
    <row r="373" spans="2:6" ht="12.75">
      <c r="B373"/>
      <c r="C373" s="16"/>
      <c r="D373"/>
      <c r="E373"/>
      <c r="F373"/>
    </row>
    <row r="374" spans="2:6" ht="12.75">
      <c r="B374"/>
      <c r="C374" s="16"/>
      <c r="D374"/>
      <c r="E374"/>
      <c r="F374"/>
    </row>
    <row r="375" spans="2:6" ht="12.75">
      <c r="B375"/>
      <c r="C375" s="16"/>
      <c r="D375"/>
      <c r="E375"/>
      <c r="F375"/>
    </row>
    <row r="376" spans="2:6" ht="12.75">
      <c r="B376"/>
      <c r="C376" s="16"/>
      <c r="D376"/>
      <c r="E376"/>
      <c r="F376"/>
    </row>
    <row r="377" spans="2:6" ht="12.75">
      <c r="B377"/>
      <c r="C377" s="16"/>
      <c r="D377"/>
      <c r="E377"/>
      <c r="F377"/>
    </row>
    <row r="378" spans="2:6" ht="12.75">
      <c r="B378"/>
      <c r="C378" s="16"/>
      <c r="D378"/>
      <c r="E378"/>
      <c r="F378"/>
    </row>
    <row r="379" spans="2:6" ht="12.75">
      <c r="B379"/>
      <c r="C379" s="16"/>
      <c r="D379"/>
      <c r="E379"/>
      <c r="F379"/>
    </row>
    <row r="380" spans="2:6" ht="12.75">
      <c r="B380"/>
      <c r="C380" s="16"/>
      <c r="D380"/>
      <c r="E380"/>
      <c r="F380"/>
    </row>
    <row r="381" spans="2:6" ht="12.75">
      <c r="B381"/>
      <c r="C381" s="16"/>
      <c r="D381"/>
      <c r="E381"/>
      <c r="F381"/>
    </row>
    <row r="382" spans="2:6" ht="12.75">
      <c r="B382"/>
      <c r="C382" s="16"/>
      <c r="D382"/>
      <c r="E382"/>
      <c r="F382"/>
    </row>
    <row r="383" spans="2:6" ht="12.75">
      <c r="B383"/>
      <c r="C383" s="16"/>
      <c r="D383"/>
      <c r="E383"/>
      <c r="F383"/>
    </row>
    <row r="384" spans="2:6" ht="12.75">
      <c r="B384"/>
      <c r="C384" s="16"/>
      <c r="D384"/>
      <c r="E384"/>
      <c r="F384"/>
    </row>
    <row r="385" spans="2:6" ht="12.75">
      <c r="B385"/>
      <c r="C385" s="16"/>
      <c r="D385"/>
      <c r="E385"/>
      <c r="F385"/>
    </row>
    <row r="386" spans="2:6" ht="12.75">
      <c r="B386"/>
      <c r="C386" s="16"/>
      <c r="D386"/>
      <c r="E386"/>
      <c r="F386"/>
    </row>
    <row r="387" spans="2:6" ht="12.75">
      <c r="B387"/>
      <c r="C387" s="16"/>
      <c r="D387"/>
      <c r="E387"/>
      <c r="F387"/>
    </row>
    <row r="388" spans="2:6" ht="12.75">
      <c r="B388"/>
      <c r="C388" s="16"/>
      <c r="D388"/>
      <c r="E388"/>
      <c r="F388"/>
    </row>
    <row r="389" spans="2:6" ht="12.75">
      <c r="B389"/>
      <c r="C389" s="16"/>
      <c r="D389"/>
      <c r="E389"/>
      <c r="F389"/>
    </row>
    <row r="390" spans="2:6" ht="12.75">
      <c r="B390"/>
      <c r="C390" s="16"/>
      <c r="D390"/>
      <c r="E390"/>
      <c r="F390"/>
    </row>
    <row r="391" spans="2:6" ht="12.75">
      <c r="B391"/>
      <c r="C391" s="16"/>
      <c r="D391"/>
      <c r="E391"/>
      <c r="F391"/>
    </row>
    <row r="392" spans="2:6" ht="12.75">
      <c r="B392"/>
      <c r="C392" s="16"/>
      <c r="D392"/>
      <c r="E392"/>
      <c r="F392"/>
    </row>
    <row r="393" spans="2:6" ht="12.75">
      <c r="B393"/>
      <c r="C393" s="16"/>
      <c r="D393"/>
      <c r="E393"/>
      <c r="F393"/>
    </row>
    <row r="394" spans="2:6" ht="12.75">
      <c r="B394"/>
      <c r="C394" s="16"/>
      <c r="D394"/>
      <c r="E394"/>
      <c r="F394"/>
    </row>
    <row r="395" spans="2:6" ht="12.75">
      <c r="B395"/>
      <c r="C395" s="16"/>
      <c r="D395"/>
      <c r="E395"/>
      <c r="F395"/>
    </row>
    <row r="396" spans="2:6" ht="12.75">
      <c r="B396"/>
      <c r="C396" s="16"/>
      <c r="D396"/>
      <c r="E396"/>
      <c r="F396"/>
    </row>
    <row r="397" spans="2:6" ht="12.75">
      <c r="B397"/>
      <c r="C397" s="16"/>
      <c r="D397"/>
      <c r="E397"/>
      <c r="F397"/>
    </row>
    <row r="398" spans="2:6" ht="12.75">
      <c r="B398"/>
      <c r="C398" s="16"/>
      <c r="D398"/>
      <c r="E398"/>
      <c r="F398"/>
    </row>
    <row r="399" spans="2:6" ht="12.75">
      <c r="B399"/>
      <c r="C399" s="16"/>
      <c r="D399"/>
      <c r="E399"/>
      <c r="F399"/>
    </row>
    <row r="400" spans="2:6" ht="12.75">
      <c r="B400"/>
      <c r="C400" s="16"/>
      <c r="D400"/>
      <c r="E400"/>
      <c r="F400"/>
    </row>
    <row r="401" spans="2:6" ht="12.75">
      <c r="B401"/>
      <c r="C401" s="16"/>
      <c r="D401"/>
      <c r="E401"/>
      <c r="F401"/>
    </row>
    <row r="402" spans="2:6" ht="12.75">
      <c r="B402"/>
      <c r="C402" s="16"/>
      <c r="D402"/>
      <c r="E402"/>
      <c r="F402"/>
    </row>
    <row r="403" spans="2:6" ht="12.75">
      <c r="B403"/>
      <c r="C403" s="16"/>
      <c r="D403"/>
      <c r="E403"/>
      <c r="F403"/>
    </row>
    <row r="404" spans="2:6" ht="12.75">
      <c r="B404"/>
      <c r="C404" s="16"/>
      <c r="D404"/>
      <c r="E404"/>
      <c r="F404"/>
    </row>
    <row r="405" spans="2:6" ht="12.75">
      <c r="B405"/>
      <c r="C405" s="16"/>
      <c r="D405"/>
      <c r="E405"/>
      <c r="F405"/>
    </row>
    <row r="406" spans="2:6" ht="12.75">
      <c r="B406"/>
      <c r="C406" s="16"/>
      <c r="D406"/>
      <c r="E406"/>
      <c r="F406"/>
    </row>
    <row r="407" spans="2:6" ht="12.75">
      <c r="B407"/>
      <c r="C407" s="16"/>
      <c r="D407"/>
      <c r="E407"/>
      <c r="F407"/>
    </row>
    <row r="408" spans="2:6" ht="12.75">
      <c r="B408"/>
      <c r="C408" s="16"/>
      <c r="D408"/>
      <c r="E408"/>
      <c r="F408"/>
    </row>
    <row r="409" spans="2:6" ht="12.75">
      <c r="B409"/>
      <c r="C409" s="16"/>
      <c r="D409"/>
      <c r="E409"/>
      <c r="F409"/>
    </row>
    <row r="410" spans="2:6" ht="12.75">
      <c r="B410"/>
      <c r="C410" s="16"/>
      <c r="D410"/>
      <c r="E410"/>
      <c r="F410"/>
    </row>
    <row r="411" spans="2:6" ht="12.75">
      <c r="B411"/>
      <c r="C411" s="16"/>
      <c r="D411"/>
      <c r="E411"/>
      <c r="F411"/>
    </row>
    <row r="412" spans="2:6" ht="12.75">
      <c r="B412"/>
      <c r="C412" s="16"/>
      <c r="D412"/>
      <c r="E412"/>
      <c r="F412"/>
    </row>
    <row r="413" spans="2:6" ht="12.75">
      <c r="B413"/>
      <c r="C413" s="16"/>
      <c r="D413"/>
      <c r="E413"/>
      <c r="F413"/>
    </row>
    <row r="414" spans="2:6" ht="12.75">
      <c r="B414"/>
      <c r="C414" s="16"/>
      <c r="D414"/>
      <c r="E414"/>
      <c r="F414"/>
    </row>
    <row r="415" spans="2:6" ht="12.75">
      <c r="B415"/>
      <c r="C415" s="16"/>
      <c r="D415"/>
      <c r="E415"/>
      <c r="F415"/>
    </row>
    <row r="416" spans="2:6" ht="12.75">
      <c r="B416"/>
      <c r="C416" s="16"/>
      <c r="D416"/>
      <c r="E416"/>
      <c r="F416"/>
    </row>
    <row r="417" spans="2:6" ht="12.75">
      <c r="B417"/>
      <c r="C417" s="16"/>
      <c r="D417"/>
      <c r="E417"/>
      <c r="F417"/>
    </row>
    <row r="418" spans="2:6" ht="12.75">
      <c r="B418"/>
      <c r="C418" s="16"/>
      <c r="D418"/>
      <c r="E418"/>
      <c r="F418"/>
    </row>
    <row r="419" spans="2:6" ht="12.75">
      <c r="B419"/>
      <c r="C419" s="16"/>
      <c r="D419"/>
      <c r="E419"/>
      <c r="F419"/>
    </row>
    <row r="420" spans="2:6" ht="12.75">
      <c r="B420"/>
      <c r="C420" s="16"/>
      <c r="D420"/>
      <c r="E420"/>
      <c r="F420"/>
    </row>
    <row r="421" spans="2:6" ht="12.75">
      <c r="B421"/>
      <c r="C421" s="16"/>
      <c r="D421"/>
      <c r="E421"/>
      <c r="F421"/>
    </row>
    <row r="422" spans="2:6" ht="12.75">
      <c r="B422"/>
      <c r="C422" s="16"/>
      <c r="D422"/>
      <c r="E422"/>
      <c r="F422"/>
    </row>
    <row r="423" spans="2:6" ht="12.75">
      <c r="B423"/>
      <c r="C423" s="16"/>
      <c r="D423"/>
      <c r="E423"/>
      <c r="F423"/>
    </row>
    <row r="424" spans="2:6" ht="12.75">
      <c r="B424"/>
      <c r="C424" s="16"/>
      <c r="D424"/>
      <c r="E424"/>
      <c r="F424"/>
    </row>
    <row r="425" spans="2:6" ht="12.75">
      <c r="B425"/>
      <c r="C425" s="16"/>
      <c r="D425"/>
      <c r="E425"/>
      <c r="F425"/>
    </row>
    <row r="426" spans="2:6" ht="12.75">
      <c r="B426"/>
      <c r="C426" s="16"/>
      <c r="D426"/>
      <c r="E426"/>
      <c r="F426"/>
    </row>
    <row r="427" spans="2:6" ht="12.75">
      <c r="B427"/>
      <c r="C427" s="16"/>
      <c r="D427"/>
      <c r="E427"/>
      <c r="F427"/>
    </row>
    <row r="428" spans="2:6" ht="12.75">
      <c r="B428"/>
      <c r="C428" s="16"/>
      <c r="D428"/>
      <c r="E428"/>
      <c r="F428"/>
    </row>
    <row r="429" spans="2:6" ht="12.75">
      <c r="B429"/>
      <c r="C429" s="16"/>
      <c r="D429"/>
      <c r="E429"/>
      <c r="F429"/>
    </row>
    <row r="430" spans="2:6" ht="12.75">
      <c r="B430"/>
      <c r="C430" s="16"/>
      <c r="D430"/>
      <c r="E430"/>
      <c r="F430"/>
    </row>
    <row r="431" spans="2:6" ht="12.75">
      <c r="B431"/>
      <c r="C431" s="16"/>
      <c r="D431"/>
      <c r="E431"/>
      <c r="F431"/>
    </row>
    <row r="432" spans="2:6" ht="12.75">
      <c r="B432"/>
      <c r="C432" s="16"/>
      <c r="D432"/>
      <c r="E432"/>
      <c r="F432"/>
    </row>
    <row r="433" spans="2:6" ht="12.75">
      <c r="B433"/>
      <c r="C433" s="16"/>
      <c r="D433"/>
      <c r="E433"/>
      <c r="F433"/>
    </row>
    <row r="434" spans="2:6" ht="12.75">
      <c r="B434"/>
      <c r="C434" s="16"/>
      <c r="D434"/>
      <c r="E434"/>
      <c r="F434"/>
    </row>
    <row r="435" spans="2:6" ht="12.75">
      <c r="B435"/>
      <c r="C435" s="16"/>
      <c r="D435"/>
      <c r="E435"/>
      <c r="F435"/>
    </row>
    <row r="436" spans="2:6" ht="12.75">
      <c r="B436"/>
      <c r="C436" s="16"/>
      <c r="D436"/>
      <c r="E436"/>
      <c r="F436"/>
    </row>
    <row r="437" spans="2:6" ht="12.75">
      <c r="B437"/>
      <c r="C437" s="16"/>
      <c r="D437"/>
      <c r="E437"/>
      <c r="F437"/>
    </row>
    <row r="438" spans="2:6" ht="12.75">
      <c r="B438"/>
      <c r="C438" s="16"/>
      <c r="D438"/>
      <c r="E438"/>
      <c r="F438"/>
    </row>
    <row r="439" spans="2:6" ht="12.75">
      <c r="B439"/>
      <c r="C439" s="16"/>
      <c r="D439"/>
      <c r="E439"/>
      <c r="F439"/>
    </row>
    <row r="440" spans="2:6" ht="12.75">
      <c r="B440"/>
      <c r="C440" s="16"/>
      <c r="D440"/>
      <c r="E440"/>
      <c r="F440"/>
    </row>
    <row r="441" spans="2:6" ht="12.75">
      <c r="B441"/>
      <c r="C441" s="16"/>
      <c r="D441"/>
      <c r="E441"/>
      <c r="F441"/>
    </row>
    <row r="442" spans="2:6" ht="12.75">
      <c r="B442"/>
      <c r="C442" s="16"/>
      <c r="D442"/>
      <c r="E442"/>
      <c r="F442"/>
    </row>
    <row r="443" spans="2:6" ht="12.75">
      <c r="B443"/>
      <c r="C443" s="16"/>
      <c r="D443"/>
      <c r="E443"/>
      <c r="F443"/>
    </row>
    <row r="444" spans="2:6" ht="12.75">
      <c r="B444"/>
      <c r="C444" s="16"/>
      <c r="D444"/>
      <c r="E444"/>
      <c r="F444"/>
    </row>
    <row r="445" spans="2:6" ht="12.75">
      <c r="B445"/>
      <c r="C445" s="16"/>
      <c r="D445"/>
      <c r="E445"/>
      <c r="F445"/>
    </row>
    <row r="446" spans="2:6" ht="12.75">
      <c r="B446"/>
      <c r="C446" s="16"/>
      <c r="D446"/>
      <c r="E446"/>
      <c r="F446"/>
    </row>
    <row r="447" spans="2:6" ht="12.75">
      <c r="B447"/>
      <c r="C447" s="16"/>
      <c r="D447"/>
      <c r="E447"/>
      <c r="F447"/>
    </row>
    <row r="448" spans="2:6" ht="12.75">
      <c r="B448"/>
      <c r="C448" s="16"/>
      <c r="D448"/>
      <c r="E448"/>
      <c r="F448"/>
    </row>
    <row r="449" spans="2:6" ht="12.75">
      <c r="B449"/>
      <c r="C449" s="16"/>
      <c r="D449"/>
      <c r="E449"/>
      <c r="F449"/>
    </row>
    <row r="450" spans="2:6" ht="12.75">
      <c r="B450"/>
      <c r="C450" s="16"/>
      <c r="D450"/>
      <c r="E450"/>
      <c r="F450"/>
    </row>
    <row r="451" spans="2:6" ht="12.75">
      <c r="B451"/>
      <c r="C451" s="16"/>
      <c r="D451"/>
      <c r="E451"/>
      <c r="F451"/>
    </row>
    <row r="452" spans="2:6" ht="12.75">
      <c r="B452"/>
      <c r="C452" s="16"/>
      <c r="D452"/>
      <c r="E452"/>
      <c r="F452"/>
    </row>
    <row r="453" spans="2:6" ht="12.75">
      <c r="B453"/>
      <c r="C453" s="16"/>
      <c r="D453"/>
      <c r="E453"/>
      <c r="F453"/>
    </row>
    <row r="454" spans="2:6" ht="12.75">
      <c r="B454"/>
      <c r="C454" s="16"/>
      <c r="D454"/>
      <c r="E454"/>
      <c r="F454"/>
    </row>
    <row r="455" spans="2:6" ht="12.75">
      <c r="B455"/>
      <c r="C455" s="16"/>
      <c r="D455"/>
      <c r="E455"/>
      <c r="F455"/>
    </row>
    <row r="456" spans="2:6" ht="12.75">
      <c r="B456"/>
      <c r="C456" s="16"/>
      <c r="D456"/>
      <c r="E456"/>
      <c r="F456"/>
    </row>
    <row r="457" spans="2:6" ht="12.75">
      <c r="B457"/>
      <c r="C457" s="16"/>
      <c r="D457"/>
      <c r="E457"/>
      <c r="F457"/>
    </row>
    <row r="458" spans="2:6" ht="12.75">
      <c r="B458"/>
      <c r="C458" s="16"/>
      <c r="D458"/>
      <c r="E458"/>
      <c r="F458"/>
    </row>
    <row r="459" spans="2:6" ht="12.75">
      <c r="B459"/>
      <c r="C459" s="16"/>
      <c r="D459"/>
      <c r="E459"/>
      <c r="F459"/>
    </row>
    <row r="460" spans="2:6" ht="12.75">
      <c r="B460"/>
      <c r="C460" s="16"/>
      <c r="D460"/>
      <c r="E460"/>
      <c r="F460"/>
    </row>
    <row r="461" spans="2:6" ht="12.75">
      <c r="B461"/>
      <c r="C461" s="16"/>
      <c r="D461"/>
      <c r="E461"/>
      <c r="F461"/>
    </row>
    <row r="462" spans="2:6" ht="12.75">
      <c r="B462"/>
      <c r="C462" s="16"/>
      <c r="D462"/>
      <c r="E462"/>
      <c r="F462"/>
    </row>
    <row r="463" spans="2:6" ht="12.75">
      <c r="B463"/>
      <c r="C463" s="16"/>
      <c r="D463"/>
      <c r="E463"/>
      <c r="F463"/>
    </row>
    <row r="464" spans="2:6" ht="12.75">
      <c r="B464"/>
      <c r="C464" s="16"/>
      <c r="D464"/>
      <c r="E464"/>
      <c r="F464"/>
    </row>
    <row r="465" spans="2:6" ht="12.75">
      <c r="B465"/>
      <c r="C465" s="16"/>
      <c r="D465"/>
      <c r="E465"/>
      <c r="F465"/>
    </row>
    <row r="466" spans="2:6" ht="12.75">
      <c r="B466"/>
      <c r="C466" s="16"/>
      <c r="D466"/>
      <c r="E466"/>
      <c r="F466"/>
    </row>
    <row r="467" spans="2:6" ht="12.75">
      <c r="B467"/>
      <c r="C467" s="16"/>
      <c r="D467"/>
      <c r="E467"/>
      <c r="F467"/>
    </row>
    <row r="468" spans="2:6" ht="12.75">
      <c r="B468"/>
      <c r="C468" s="16"/>
      <c r="D468"/>
      <c r="E468"/>
      <c r="F468"/>
    </row>
    <row r="469" spans="2:6" ht="12.75">
      <c r="B469"/>
      <c r="C469" s="16"/>
      <c r="D469"/>
      <c r="E469"/>
      <c r="F469"/>
    </row>
    <row r="470" spans="2:6" ht="12.75">
      <c r="B470"/>
      <c r="C470" s="16"/>
      <c r="D470"/>
      <c r="E470"/>
      <c r="F470"/>
    </row>
    <row r="471" spans="2:6" ht="12.75">
      <c r="B471"/>
      <c r="C471" s="16"/>
      <c r="D471"/>
      <c r="E471"/>
      <c r="F471"/>
    </row>
    <row r="472" spans="2:6" ht="12.75">
      <c r="B472"/>
      <c r="C472" s="16"/>
      <c r="D472"/>
      <c r="E472"/>
      <c r="F472"/>
    </row>
    <row r="473" spans="2:6" ht="12.75">
      <c r="B473"/>
      <c r="C473" s="16"/>
      <c r="D473"/>
      <c r="E473"/>
      <c r="F473"/>
    </row>
    <row r="474" spans="2:6" ht="12.75">
      <c r="B474"/>
      <c r="C474" s="16"/>
      <c r="D474"/>
      <c r="E474"/>
      <c r="F474"/>
    </row>
    <row r="475" spans="2:6" ht="12.75">
      <c r="B475"/>
      <c r="C475" s="16"/>
      <c r="D475"/>
      <c r="E475"/>
      <c r="F475"/>
    </row>
    <row r="476" spans="2:6" ht="12.75">
      <c r="B476"/>
      <c r="C476" s="16"/>
      <c r="D476"/>
      <c r="E476"/>
      <c r="F476"/>
    </row>
    <row r="477" spans="2:6" ht="12.75">
      <c r="B477"/>
      <c r="C477" s="16"/>
      <c r="D477"/>
      <c r="E477"/>
      <c r="F477"/>
    </row>
    <row r="478" spans="2:6" ht="12.75">
      <c r="B478"/>
      <c r="C478" s="16"/>
      <c r="D478"/>
      <c r="E478"/>
      <c r="F478"/>
    </row>
    <row r="479" spans="2:6" ht="12.75">
      <c r="B479"/>
      <c r="C479" s="16"/>
      <c r="D479"/>
      <c r="E479"/>
      <c r="F479"/>
    </row>
    <row r="480" spans="2:6" ht="12.75">
      <c r="B480"/>
      <c r="C480" s="16"/>
      <c r="D480"/>
      <c r="E480"/>
      <c r="F480"/>
    </row>
    <row r="481" spans="2:6" ht="12.75">
      <c r="B481"/>
      <c r="C481" s="16"/>
      <c r="D481"/>
      <c r="E481"/>
      <c r="F481"/>
    </row>
    <row r="482" spans="2:6" ht="12.75">
      <c r="B482"/>
      <c r="C482" s="16"/>
      <c r="D482"/>
      <c r="E482"/>
      <c r="F482"/>
    </row>
    <row r="483" spans="2:6" ht="12.75">
      <c r="B483"/>
      <c r="C483" s="16"/>
      <c r="D483"/>
      <c r="E483"/>
      <c r="F483"/>
    </row>
    <row r="484" spans="2:6" ht="12.75">
      <c r="B484"/>
      <c r="C484" s="16"/>
      <c r="D484"/>
      <c r="E484"/>
      <c r="F484"/>
    </row>
    <row r="485" spans="2:6" ht="12.75">
      <c r="B485"/>
      <c r="C485" s="16"/>
      <c r="D485"/>
      <c r="E485"/>
      <c r="F485"/>
    </row>
    <row r="486" spans="2:6" ht="12.75">
      <c r="B486"/>
      <c r="C486" s="16"/>
      <c r="D486"/>
      <c r="E486"/>
      <c r="F486"/>
    </row>
    <row r="487" spans="2:6" ht="12.75">
      <c r="B487"/>
      <c r="C487" s="16"/>
      <c r="D487"/>
      <c r="E487"/>
      <c r="F487"/>
    </row>
    <row r="488" spans="2:6" ht="12.75">
      <c r="B488"/>
      <c r="C488" s="16"/>
      <c r="D488"/>
      <c r="E488"/>
      <c r="F488"/>
    </row>
    <row r="489" spans="2:6" ht="12.75">
      <c r="B489"/>
      <c r="C489" s="16"/>
      <c r="D489"/>
      <c r="E489"/>
      <c r="F489"/>
    </row>
    <row r="490" spans="2:6" ht="12.75">
      <c r="B490"/>
      <c r="C490" s="16"/>
      <c r="D490"/>
      <c r="E490"/>
      <c r="F490"/>
    </row>
    <row r="491" spans="2:6" ht="12.75">
      <c r="B491"/>
      <c r="C491" s="16"/>
      <c r="D491"/>
      <c r="E491"/>
      <c r="F491"/>
    </row>
    <row r="492" spans="2:6" ht="12.75">
      <c r="B492"/>
      <c r="C492" s="16"/>
      <c r="D492"/>
      <c r="E492"/>
      <c r="F492"/>
    </row>
    <row r="493" spans="2:6" ht="12.75">
      <c r="B493"/>
      <c r="C493" s="16"/>
      <c r="D493"/>
      <c r="E493"/>
      <c r="F493"/>
    </row>
    <row r="494" spans="2:6" ht="12.75">
      <c r="B494"/>
      <c r="C494" s="16"/>
      <c r="D494"/>
      <c r="E494"/>
      <c r="F494"/>
    </row>
    <row r="495" spans="2:6" ht="12.75">
      <c r="B495"/>
      <c r="C495" s="16"/>
      <c r="D495"/>
      <c r="E495"/>
      <c r="F495"/>
    </row>
    <row r="496" spans="2:6" ht="12.75">
      <c r="B496"/>
      <c r="C496" s="16"/>
      <c r="D496"/>
      <c r="E496"/>
      <c r="F496"/>
    </row>
    <row r="497" spans="2:6" ht="12.75">
      <c r="B497"/>
      <c r="C497" s="16"/>
      <c r="D497"/>
      <c r="E497"/>
      <c r="F497"/>
    </row>
    <row r="498" spans="2:6" ht="12.75">
      <c r="B498"/>
      <c r="C498" s="16"/>
      <c r="D498"/>
      <c r="E498"/>
      <c r="F498"/>
    </row>
    <row r="499" spans="2:6" ht="12.75">
      <c r="B499"/>
      <c r="C499" s="16"/>
      <c r="D499"/>
      <c r="E499"/>
      <c r="F499"/>
    </row>
    <row r="500" spans="2:6" ht="12.75">
      <c r="B500"/>
      <c r="C500" s="16"/>
      <c r="D500"/>
      <c r="E500"/>
      <c r="F500"/>
    </row>
    <row r="501" spans="2:6" ht="12.75">
      <c r="B501"/>
      <c r="C501" s="16"/>
      <c r="D501"/>
      <c r="E501"/>
      <c r="F501"/>
    </row>
    <row r="502" spans="2:6" ht="12.75">
      <c r="B502"/>
      <c r="C502" s="16"/>
      <c r="D502"/>
      <c r="E502"/>
      <c r="F502"/>
    </row>
    <row r="503" spans="2:6" ht="12.75">
      <c r="B503"/>
      <c r="C503" s="16"/>
      <c r="D503"/>
      <c r="E503"/>
      <c r="F503"/>
    </row>
    <row r="504" spans="2:6" ht="12.75">
      <c r="B504"/>
      <c r="C504" s="16"/>
      <c r="D504"/>
      <c r="E504"/>
      <c r="F504"/>
    </row>
    <row r="505" spans="2:6" ht="12.75">
      <c r="B505"/>
      <c r="C505" s="16"/>
      <c r="D505"/>
      <c r="E505"/>
      <c r="F505"/>
    </row>
    <row r="506" spans="2:6" ht="12.75">
      <c r="B506"/>
      <c r="C506" s="16"/>
      <c r="D506"/>
      <c r="E506"/>
      <c r="F506"/>
    </row>
    <row r="507" spans="2:6" ht="12.75">
      <c r="B507"/>
      <c r="C507" s="16"/>
      <c r="D507"/>
      <c r="E507"/>
      <c r="F507"/>
    </row>
    <row r="508" spans="2:6" ht="12.75">
      <c r="B508"/>
      <c r="C508" s="16"/>
      <c r="D508"/>
      <c r="E508"/>
      <c r="F508"/>
    </row>
    <row r="509" spans="2:6" ht="12.75">
      <c r="B509"/>
      <c r="C509" s="16"/>
      <c r="D509"/>
      <c r="E509"/>
      <c r="F509"/>
    </row>
    <row r="510" spans="2:6" ht="12.75">
      <c r="B510"/>
      <c r="C510" s="16"/>
      <c r="D510"/>
      <c r="E510"/>
      <c r="F510"/>
    </row>
    <row r="511" spans="2:6" ht="12.75">
      <c r="B511"/>
      <c r="C511" s="16"/>
      <c r="D511"/>
      <c r="E511"/>
      <c r="F511"/>
    </row>
    <row r="512" spans="2:6" ht="12.75">
      <c r="B512"/>
      <c r="C512" s="16"/>
      <c r="D512"/>
      <c r="E512"/>
      <c r="F512"/>
    </row>
    <row r="513" spans="2:6" ht="12.75">
      <c r="B513"/>
      <c r="C513" s="16"/>
      <c r="D513"/>
      <c r="E513"/>
      <c r="F513"/>
    </row>
    <row r="514" spans="2:6" ht="12.75">
      <c r="B514"/>
      <c r="C514" s="16"/>
      <c r="D514"/>
      <c r="E514"/>
      <c r="F514"/>
    </row>
    <row r="515" spans="2:6" ht="12.75">
      <c r="B515"/>
      <c r="C515" s="16"/>
      <c r="D515"/>
      <c r="E515"/>
      <c r="F515"/>
    </row>
    <row r="516" spans="2:6" ht="12.75">
      <c r="B516"/>
      <c r="C516" s="16"/>
      <c r="D516"/>
      <c r="E516"/>
      <c r="F516"/>
    </row>
    <row r="517" spans="2:6" ht="12.75">
      <c r="B517"/>
      <c r="C517" s="16"/>
      <c r="D517"/>
      <c r="E517"/>
      <c r="F517"/>
    </row>
    <row r="518" spans="2:6" ht="12.75">
      <c r="B518"/>
      <c r="C518" s="16"/>
      <c r="D518"/>
      <c r="E518"/>
      <c r="F518"/>
    </row>
    <row r="519" spans="2:6" ht="12.75">
      <c r="B519"/>
      <c r="C519" s="16"/>
      <c r="D519"/>
      <c r="E519"/>
      <c r="F519"/>
    </row>
    <row r="520" spans="2:6" ht="12.75">
      <c r="B520"/>
      <c r="C520" s="16"/>
      <c r="D520"/>
      <c r="E520"/>
      <c r="F520"/>
    </row>
    <row r="521" spans="2:6" ht="12.75">
      <c r="B521"/>
      <c r="C521" s="16"/>
      <c r="D521"/>
      <c r="E521"/>
      <c r="F521"/>
    </row>
    <row r="522" spans="2:6" ht="12.75">
      <c r="B522"/>
      <c r="C522" s="16"/>
      <c r="D522"/>
      <c r="E522"/>
      <c r="F522"/>
    </row>
    <row r="523" spans="2:6" ht="12.75">
      <c r="B523"/>
      <c r="C523" s="16"/>
      <c r="D523"/>
      <c r="E523"/>
      <c r="F523"/>
    </row>
    <row r="524" spans="2:6" ht="12.75">
      <c r="B524"/>
      <c r="C524" s="16"/>
      <c r="D524"/>
      <c r="E524"/>
      <c r="F524"/>
    </row>
    <row r="525" spans="2:6" ht="12.75">
      <c r="B525"/>
      <c r="C525" s="16"/>
      <c r="D525"/>
      <c r="E525"/>
      <c r="F525"/>
    </row>
    <row r="526" spans="2:6" ht="12.75">
      <c r="B526"/>
      <c r="C526" s="16"/>
      <c r="D526"/>
      <c r="E526"/>
      <c r="F526"/>
    </row>
    <row r="527" spans="2:6" ht="12.75">
      <c r="B527"/>
      <c r="C527" s="16"/>
      <c r="D527"/>
      <c r="E527"/>
      <c r="F527"/>
    </row>
    <row r="528" spans="2:6" ht="12.75">
      <c r="B528"/>
      <c r="C528" s="16"/>
      <c r="D528"/>
      <c r="E528"/>
      <c r="F528"/>
    </row>
    <row r="529" spans="2:6" ht="12.75">
      <c r="B529"/>
      <c r="C529" s="16"/>
      <c r="D529"/>
      <c r="E529"/>
      <c r="F529"/>
    </row>
    <row r="530" spans="2:6" ht="12.75">
      <c r="B530"/>
      <c r="C530" s="16"/>
      <c r="D530"/>
      <c r="E530"/>
      <c r="F530"/>
    </row>
    <row r="531" spans="2:6" ht="12.75">
      <c r="B531"/>
      <c r="C531" s="16"/>
      <c r="D531"/>
      <c r="E531"/>
      <c r="F531"/>
    </row>
    <row r="532" spans="2:6" ht="12.75">
      <c r="B532"/>
      <c r="C532" s="16"/>
      <c r="D532"/>
      <c r="E532"/>
      <c r="F532"/>
    </row>
    <row r="533" spans="2:6" ht="12.75">
      <c r="B533"/>
      <c r="C533" s="16"/>
      <c r="D533"/>
      <c r="E533"/>
      <c r="F533"/>
    </row>
    <row r="534" spans="2:6" ht="12.75">
      <c r="B534"/>
      <c r="C534" s="16"/>
      <c r="D534"/>
      <c r="E534"/>
      <c r="F534"/>
    </row>
    <row r="535" spans="2:6" ht="12.75">
      <c r="B535"/>
      <c r="C535" s="16"/>
      <c r="D535"/>
      <c r="E535"/>
      <c r="F535"/>
    </row>
    <row r="536" spans="2:6" ht="12.75">
      <c r="B536"/>
      <c r="C536" s="16"/>
      <c r="D536"/>
      <c r="E536"/>
      <c r="F536"/>
    </row>
    <row r="537" spans="2:6" ht="12.75">
      <c r="B537"/>
      <c r="C537" s="16"/>
      <c r="D537"/>
      <c r="E537"/>
      <c r="F537"/>
    </row>
    <row r="538" spans="2:6" ht="12.75">
      <c r="B538"/>
      <c r="C538" s="16"/>
      <c r="D538"/>
      <c r="E538"/>
      <c r="F538"/>
    </row>
    <row r="539" spans="2:6" ht="12.75">
      <c r="B539"/>
      <c r="C539" s="16"/>
      <c r="D539"/>
      <c r="E539"/>
      <c r="F539"/>
    </row>
    <row r="540" spans="2:6" ht="12.75">
      <c r="B540"/>
      <c r="C540" s="16"/>
      <c r="D540"/>
      <c r="E540"/>
      <c r="F540"/>
    </row>
    <row r="541" spans="2:6" ht="12.75">
      <c r="B541"/>
      <c r="C541" s="16"/>
      <c r="D541"/>
      <c r="E541"/>
      <c r="F541"/>
    </row>
    <row r="542" spans="2:6" ht="12.75">
      <c r="B542"/>
      <c r="C542" s="16"/>
      <c r="D542"/>
      <c r="E542"/>
      <c r="F542"/>
    </row>
    <row r="543" spans="2:6" ht="12.75">
      <c r="B543"/>
      <c r="C543" s="16"/>
      <c r="D543"/>
      <c r="E543"/>
      <c r="F543"/>
    </row>
    <row r="544" spans="2:6" ht="12.75">
      <c r="B544"/>
      <c r="C544" s="16"/>
      <c r="D544"/>
      <c r="E544"/>
      <c r="F544"/>
    </row>
    <row r="545" spans="2:6" ht="12.75">
      <c r="B545"/>
      <c r="C545" s="16"/>
      <c r="D545"/>
      <c r="E545"/>
      <c r="F545"/>
    </row>
    <row r="546" spans="2:6" ht="12.75">
      <c r="B546"/>
      <c r="C546" s="16"/>
      <c r="D546"/>
      <c r="E546"/>
      <c r="F546"/>
    </row>
    <row r="547" spans="2:6" ht="12.75">
      <c r="B547"/>
      <c r="C547" s="16"/>
      <c r="D547"/>
      <c r="E547"/>
      <c r="F547"/>
    </row>
    <row r="548" spans="2:6" ht="12.75">
      <c r="B548"/>
      <c r="C548" s="16"/>
      <c r="D548"/>
      <c r="E548"/>
      <c r="F548"/>
    </row>
    <row r="549" spans="2:6" ht="12.75">
      <c r="B549"/>
      <c r="C549" s="16"/>
      <c r="D549"/>
      <c r="E549"/>
      <c r="F549"/>
    </row>
    <row r="550" spans="2:6" ht="12.75">
      <c r="B550"/>
      <c r="C550" s="16"/>
      <c r="D550"/>
      <c r="E550"/>
      <c r="F550"/>
    </row>
    <row r="551" spans="2:6" ht="12.75">
      <c r="B551"/>
      <c r="C551" s="16"/>
      <c r="D551"/>
      <c r="E551"/>
      <c r="F551"/>
    </row>
    <row r="552" spans="2:6" ht="12.75">
      <c r="B552"/>
      <c r="C552" s="16"/>
      <c r="D552"/>
      <c r="E552"/>
      <c r="F552"/>
    </row>
    <row r="553" spans="2:6" ht="12.75">
      <c r="B553"/>
      <c r="C553" s="16"/>
      <c r="D553"/>
      <c r="E553"/>
      <c r="F553"/>
    </row>
    <row r="554" spans="2:6" ht="12.75">
      <c r="B554"/>
      <c r="C554" s="16"/>
      <c r="D554"/>
      <c r="E554"/>
      <c r="F554"/>
    </row>
    <row r="555" spans="2:6" ht="12.75">
      <c r="B555"/>
      <c r="C555" s="16"/>
      <c r="D555"/>
      <c r="E555"/>
      <c r="F555"/>
    </row>
    <row r="556" spans="2:6" ht="12.75">
      <c r="B556"/>
      <c r="C556" s="16"/>
      <c r="D556"/>
      <c r="E556"/>
      <c r="F556"/>
    </row>
    <row r="557" spans="2:6" ht="12.75">
      <c r="B557"/>
      <c r="C557" s="16"/>
      <c r="D557"/>
      <c r="E557"/>
      <c r="F557"/>
    </row>
    <row r="558" spans="2:6" ht="12.75">
      <c r="B558"/>
      <c r="C558" s="16"/>
      <c r="D558"/>
      <c r="E558"/>
      <c r="F558"/>
    </row>
    <row r="559" spans="2:6" ht="12.75">
      <c r="B559"/>
      <c r="C559" s="16"/>
      <c r="D559"/>
      <c r="E559"/>
      <c r="F559"/>
    </row>
    <row r="560" spans="2:6" ht="12.75">
      <c r="B560"/>
      <c r="C560" s="16"/>
      <c r="D560"/>
      <c r="E560"/>
      <c r="F560"/>
    </row>
    <row r="561" spans="2:6" ht="12.75">
      <c r="B561"/>
      <c r="C561" s="16"/>
      <c r="D561"/>
      <c r="E561"/>
      <c r="F561"/>
    </row>
    <row r="562" spans="2:6" ht="12.75">
      <c r="B562"/>
      <c r="C562" s="16"/>
      <c r="D562"/>
      <c r="E562"/>
      <c r="F562"/>
    </row>
    <row r="563" spans="2:6" ht="12.75">
      <c r="B563"/>
      <c r="C563" s="16"/>
      <c r="D563"/>
      <c r="E563"/>
      <c r="F563"/>
    </row>
    <row r="564" spans="2:6" ht="12.75">
      <c r="B564"/>
      <c r="C564" s="16"/>
      <c r="D564"/>
      <c r="E564"/>
      <c r="F564"/>
    </row>
    <row r="565" spans="2:6" ht="12.75">
      <c r="B565"/>
      <c r="C565" s="16"/>
      <c r="D565"/>
      <c r="E565"/>
      <c r="F565"/>
    </row>
    <row r="566" spans="2:6" ht="12.75">
      <c r="B566"/>
      <c r="C566" s="16"/>
      <c r="D566"/>
      <c r="E566"/>
      <c r="F566"/>
    </row>
    <row r="567" spans="2:6" ht="12.75">
      <c r="B567"/>
      <c r="C567" s="16"/>
      <c r="D567"/>
      <c r="E567"/>
      <c r="F567"/>
    </row>
    <row r="568" spans="2:6" ht="12.75">
      <c r="B568"/>
      <c r="C568" s="16"/>
      <c r="D568"/>
      <c r="E568"/>
      <c r="F568"/>
    </row>
    <row r="569" spans="2:6" ht="12.75">
      <c r="B569"/>
      <c r="C569" s="16"/>
      <c r="D569"/>
      <c r="E569"/>
      <c r="F569"/>
    </row>
    <row r="570" spans="2:6" ht="12.75">
      <c r="B570"/>
      <c r="C570" s="16"/>
      <c r="D570"/>
      <c r="E570"/>
      <c r="F570"/>
    </row>
    <row r="571" spans="2:6" ht="12.75">
      <c r="B571"/>
      <c r="C571" s="16"/>
      <c r="D571"/>
      <c r="E571"/>
      <c r="F571"/>
    </row>
    <row r="572" spans="2:6" ht="12.75">
      <c r="B572"/>
      <c r="C572" s="16"/>
      <c r="D572"/>
      <c r="E572"/>
      <c r="F572"/>
    </row>
    <row r="573" spans="2:6" ht="12.75">
      <c r="B573"/>
      <c r="C573" s="16"/>
      <c r="D573"/>
      <c r="E573"/>
      <c r="F573"/>
    </row>
    <row r="574" spans="2:6" ht="12.75">
      <c r="B574"/>
      <c r="C574" s="16"/>
      <c r="D574"/>
      <c r="E574"/>
      <c r="F574"/>
    </row>
    <row r="575" spans="2:6" ht="12.75">
      <c r="B575"/>
      <c r="C575" s="16"/>
      <c r="D575"/>
      <c r="E575"/>
      <c r="F575"/>
    </row>
    <row r="576" spans="2:6" ht="12.75">
      <c r="B576"/>
      <c r="C576" s="16"/>
      <c r="D576"/>
      <c r="E576"/>
      <c r="F576"/>
    </row>
    <row r="577" spans="2:6" ht="12.75">
      <c r="B577"/>
      <c r="C577" s="16"/>
      <c r="D577"/>
      <c r="E577"/>
      <c r="F577"/>
    </row>
    <row r="578" spans="2:6" ht="12.75">
      <c r="B578"/>
      <c r="C578" s="16"/>
      <c r="D578"/>
      <c r="E578"/>
      <c r="F578"/>
    </row>
    <row r="579" spans="2:6" ht="12.75">
      <c r="B579"/>
      <c r="C579" s="16"/>
      <c r="D579"/>
      <c r="E579"/>
      <c r="F579"/>
    </row>
    <row r="580" spans="2:6" ht="12.75">
      <c r="B580"/>
      <c r="C580" s="16"/>
      <c r="D580"/>
      <c r="E580"/>
      <c r="F580"/>
    </row>
    <row r="581" spans="2:6" ht="12.75">
      <c r="B581"/>
      <c r="C581" s="16"/>
      <c r="D581"/>
      <c r="E581"/>
      <c r="F581"/>
    </row>
    <row r="582" spans="2:6" ht="12.75">
      <c r="B582"/>
      <c r="C582" s="16"/>
      <c r="D582"/>
      <c r="E582"/>
      <c r="F582"/>
    </row>
    <row r="583" spans="2:6" ht="12.75">
      <c r="B583"/>
      <c r="C583" s="16"/>
      <c r="D583"/>
      <c r="E583"/>
      <c r="F583"/>
    </row>
    <row r="584" spans="2:6" ht="12.75">
      <c r="B584"/>
      <c r="C584" s="16"/>
      <c r="D584"/>
      <c r="E584"/>
      <c r="F584"/>
    </row>
    <row r="585" spans="2:6" ht="12.75">
      <c r="B585"/>
      <c r="C585" s="16"/>
      <c r="D585"/>
      <c r="E585"/>
      <c r="F585"/>
    </row>
    <row r="586" spans="2:6" ht="12.75">
      <c r="B586"/>
      <c r="C586" s="16"/>
      <c r="D586"/>
      <c r="E586"/>
      <c r="F586"/>
    </row>
    <row r="587" spans="2:6" ht="12.75">
      <c r="B587"/>
      <c r="C587" s="16"/>
      <c r="D587"/>
      <c r="E587"/>
      <c r="F587"/>
    </row>
    <row r="588" spans="2:6" ht="12.75">
      <c r="B588"/>
      <c r="C588" s="16"/>
      <c r="D588"/>
      <c r="E588"/>
      <c r="F588"/>
    </row>
    <row r="589" spans="2:6" ht="12.75">
      <c r="B589"/>
      <c r="C589" s="16"/>
      <c r="D589"/>
      <c r="E589"/>
      <c r="F589"/>
    </row>
    <row r="590" spans="2:6" ht="12.75">
      <c r="B590"/>
      <c r="C590" s="16"/>
      <c r="D590"/>
      <c r="E590"/>
      <c r="F590"/>
    </row>
    <row r="591" spans="2:6" ht="12.75">
      <c r="B591"/>
      <c r="C591" s="16"/>
      <c r="D591"/>
      <c r="E591"/>
      <c r="F591"/>
    </row>
    <row r="592" spans="2:6" ht="12.75">
      <c r="B592"/>
      <c r="C592" s="16"/>
      <c r="D592"/>
      <c r="E592"/>
      <c r="F592"/>
    </row>
    <row r="593" spans="2:6" ht="12.75">
      <c r="B593"/>
      <c r="C593" s="16"/>
      <c r="D593"/>
      <c r="E593"/>
      <c r="F593"/>
    </row>
    <row r="594" spans="2:6" ht="12.75">
      <c r="B594"/>
      <c r="C594" s="16"/>
      <c r="D594"/>
      <c r="E594"/>
      <c r="F594"/>
    </row>
    <row r="595" spans="2:6" ht="12.75">
      <c r="B595"/>
      <c r="C595" s="16"/>
      <c r="D595"/>
      <c r="E595"/>
      <c r="F595"/>
    </row>
    <row r="596" spans="2:6" ht="12.75">
      <c r="B596"/>
      <c r="C596" s="16"/>
      <c r="D596"/>
      <c r="E596"/>
      <c r="F596"/>
    </row>
    <row r="597" spans="2:6" ht="12.75">
      <c r="B597"/>
      <c r="C597" s="16"/>
      <c r="D597"/>
      <c r="E597"/>
      <c r="F597"/>
    </row>
    <row r="598" spans="2:6" ht="12.75">
      <c r="B598"/>
      <c r="C598" s="16"/>
      <c r="D598"/>
      <c r="E598"/>
      <c r="F598"/>
    </row>
    <row r="599" spans="2:6" ht="12.75">
      <c r="B599"/>
      <c r="C599" s="16"/>
      <c r="D599"/>
      <c r="E599"/>
      <c r="F599"/>
    </row>
    <row r="600" spans="2:6" ht="12.75">
      <c r="B600"/>
      <c r="C600" s="16"/>
      <c r="D600"/>
      <c r="E600"/>
      <c r="F600"/>
    </row>
    <row r="601" spans="2:6" ht="12.75">
      <c r="B601"/>
      <c r="C601" s="16"/>
      <c r="D601"/>
      <c r="E601"/>
      <c r="F601"/>
    </row>
    <row r="602" spans="2:6" ht="12.75">
      <c r="B602"/>
      <c r="C602" s="16"/>
      <c r="D602"/>
      <c r="E602"/>
      <c r="F602"/>
    </row>
    <row r="603" spans="2:6" ht="12.75">
      <c r="B603"/>
      <c r="C603" s="16"/>
      <c r="D603"/>
      <c r="E603"/>
      <c r="F603"/>
    </row>
    <row r="604" spans="2:6" ht="12.75">
      <c r="B604"/>
      <c r="C604" s="16"/>
      <c r="D604"/>
      <c r="E604"/>
      <c r="F604"/>
    </row>
    <row r="605" spans="2:6" ht="12.75">
      <c r="B605"/>
      <c r="C605" s="16"/>
      <c r="D605"/>
      <c r="E605"/>
      <c r="F605"/>
    </row>
    <row r="606" spans="2:6" ht="12.75">
      <c r="B606"/>
      <c r="C606" s="16"/>
      <c r="D606"/>
      <c r="E606"/>
      <c r="F606"/>
    </row>
    <row r="607" spans="2:6" ht="12.75">
      <c r="B607"/>
      <c r="C607" s="16"/>
      <c r="D607"/>
      <c r="E607"/>
      <c r="F607"/>
    </row>
    <row r="608" spans="2:6" ht="12.75">
      <c r="B608"/>
      <c r="C608" s="16"/>
      <c r="D608"/>
      <c r="E608"/>
      <c r="F608"/>
    </row>
    <row r="609" spans="2:6" ht="12.75">
      <c r="B609"/>
      <c r="C609" s="16"/>
      <c r="D609"/>
      <c r="E609"/>
      <c r="F609"/>
    </row>
    <row r="610" spans="2:6" ht="12.75">
      <c r="B610"/>
      <c r="C610" s="16"/>
      <c r="D610"/>
      <c r="E610"/>
      <c r="F610"/>
    </row>
    <row r="611" spans="2:6" ht="12.75">
      <c r="B611"/>
      <c r="C611" s="16"/>
      <c r="D611"/>
      <c r="E611"/>
      <c r="F611"/>
    </row>
    <row r="612" spans="2:6" ht="12.75">
      <c r="B612"/>
      <c r="C612" s="16"/>
      <c r="D612"/>
      <c r="E612"/>
      <c r="F612"/>
    </row>
    <row r="613" spans="2:6" ht="12.75">
      <c r="B613"/>
      <c r="C613" s="16"/>
      <c r="D613"/>
      <c r="E613"/>
      <c r="F613"/>
    </row>
    <row r="614" spans="2:6" ht="12.75">
      <c r="B614"/>
      <c r="C614" s="16"/>
      <c r="D614"/>
      <c r="E614"/>
      <c r="F614"/>
    </row>
    <row r="615" spans="2:6" ht="12.75">
      <c r="B615"/>
      <c r="C615" s="16"/>
      <c r="D615"/>
      <c r="E615"/>
      <c r="F615"/>
    </row>
    <row r="616" spans="2:6" ht="12.75">
      <c r="B616"/>
      <c r="C616" s="16"/>
      <c r="D616"/>
      <c r="E616"/>
      <c r="F616"/>
    </row>
    <row r="617" spans="2:6" ht="12.75">
      <c r="B617"/>
      <c r="C617" s="16"/>
      <c r="D617"/>
      <c r="E617"/>
      <c r="F617"/>
    </row>
    <row r="618" spans="2:6" ht="12.75">
      <c r="B618"/>
      <c r="C618" s="16"/>
      <c r="D618"/>
      <c r="E618"/>
      <c r="F618"/>
    </row>
    <row r="619" spans="2:6" ht="12.75">
      <c r="B619"/>
      <c r="C619" s="16"/>
      <c r="D619"/>
      <c r="E619"/>
      <c r="F619"/>
    </row>
    <row r="620" spans="2:6" ht="12.75">
      <c r="B620"/>
      <c r="C620" s="16"/>
      <c r="D620"/>
      <c r="E620"/>
      <c r="F620"/>
    </row>
    <row r="621" spans="2:6" ht="12.75">
      <c r="B621"/>
      <c r="C621" s="16"/>
      <c r="D621"/>
      <c r="E621"/>
      <c r="F621"/>
    </row>
    <row r="622" spans="2:6" ht="12.75">
      <c r="B622"/>
      <c r="C622" s="16"/>
      <c r="D622"/>
      <c r="E622"/>
      <c r="F622"/>
    </row>
    <row r="623" spans="2:6" ht="12.75">
      <c r="B623"/>
      <c r="C623" s="16"/>
      <c r="D623"/>
      <c r="E623"/>
      <c r="F623"/>
    </row>
    <row r="624" spans="2:6" ht="12.75">
      <c r="B624"/>
      <c r="C624" s="16"/>
      <c r="D624"/>
      <c r="E624"/>
      <c r="F624"/>
    </row>
    <row r="625" spans="2:6" ht="12.75">
      <c r="B625"/>
      <c r="C625" s="16"/>
      <c r="D625"/>
      <c r="E625"/>
      <c r="F625"/>
    </row>
    <row r="626" spans="2:6" ht="12.75">
      <c r="B626"/>
      <c r="C626" s="16"/>
      <c r="D626"/>
      <c r="E626"/>
      <c r="F626"/>
    </row>
    <row r="627" spans="2:6" ht="12.75">
      <c r="B627"/>
      <c r="C627" s="16"/>
      <c r="D627"/>
      <c r="E627"/>
      <c r="F627"/>
    </row>
    <row r="628" spans="2:6" ht="12.75">
      <c r="B628"/>
      <c r="C628" s="16"/>
      <c r="D628"/>
      <c r="E628"/>
      <c r="F628"/>
    </row>
    <row r="629" spans="2:6" ht="12.75">
      <c r="B629"/>
      <c r="C629" s="16"/>
      <c r="D629"/>
      <c r="E629"/>
      <c r="F629"/>
    </row>
    <row r="630" spans="2:6" ht="12.75">
      <c r="B630"/>
      <c r="C630" s="16"/>
      <c r="D630"/>
      <c r="E630"/>
      <c r="F630"/>
    </row>
    <row r="631" spans="2:6" ht="12.75">
      <c r="B631"/>
      <c r="C631" s="16"/>
      <c r="D631"/>
      <c r="E631"/>
      <c r="F631"/>
    </row>
    <row r="632" spans="2:6" ht="12.75">
      <c r="B632"/>
      <c r="C632" s="16"/>
      <c r="D632"/>
      <c r="E632"/>
      <c r="F632"/>
    </row>
    <row r="633" spans="2:6" ht="12.75">
      <c r="B633"/>
      <c r="C633" s="16"/>
      <c r="D633"/>
      <c r="E633"/>
      <c r="F633"/>
    </row>
    <row r="634" spans="2:6" ht="12.75">
      <c r="B634"/>
      <c r="C634" s="16"/>
      <c r="D634"/>
      <c r="E634"/>
      <c r="F634"/>
    </row>
    <row r="635" spans="2:6" ht="12.75">
      <c r="B635"/>
      <c r="C635" s="16"/>
      <c r="D635"/>
      <c r="E635"/>
      <c r="F635"/>
    </row>
    <row r="636" spans="2:6" ht="12.75">
      <c r="B636"/>
      <c r="C636" s="16"/>
      <c r="D636"/>
      <c r="E636"/>
      <c r="F636"/>
    </row>
    <row r="637" spans="2:6" ht="12.75">
      <c r="B637"/>
      <c r="C637" s="16"/>
      <c r="D637"/>
      <c r="E637"/>
      <c r="F637"/>
    </row>
    <row r="638" spans="2:6" ht="12.75">
      <c r="B638"/>
      <c r="C638" s="16"/>
      <c r="D638"/>
      <c r="E638"/>
      <c r="F638"/>
    </row>
    <row r="639" spans="2:6" ht="12.75">
      <c r="B639"/>
      <c r="C639" s="16"/>
      <c r="D639"/>
      <c r="E639"/>
      <c r="F639"/>
    </row>
    <row r="640" spans="2:6" ht="12.75">
      <c r="B640"/>
      <c r="C640" s="16"/>
      <c r="D640"/>
      <c r="E640"/>
      <c r="F640"/>
    </row>
    <row r="641" spans="2:6" ht="12.75">
      <c r="B641"/>
      <c r="C641" s="16"/>
      <c r="D641"/>
      <c r="E641"/>
      <c r="F641"/>
    </row>
    <row r="642" spans="2:6" ht="12.75">
      <c r="B642"/>
      <c r="C642" s="16"/>
      <c r="D642"/>
      <c r="E642"/>
      <c r="F642"/>
    </row>
    <row r="643" spans="2:6" ht="12.75">
      <c r="B643"/>
      <c r="C643" s="16"/>
      <c r="D643"/>
      <c r="E643"/>
      <c r="F643"/>
    </row>
    <row r="644" spans="2:6" ht="12.75">
      <c r="B644"/>
      <c r="C644" s="16"/>
      <c r="D644"/>
      <c r="E644"/>
      <c r="F644"/>
    </row>
    <row r="645" spans="2:6" ht="12.75">
      <c r="B645"/>
      <c r="C645" s="16"/>
      <c r="D645"/>
      <c r="E645"/>
      <c r="F645"/>
    </row>
    <row r="646" spans="2:6" ht="12.75">
      <c r="B646"/>
      <c r="C646" s="16"/>
      <c r="D646"/>
      <c r="E646"/>
      <c r="F646"/>
    </row>
    <row r="647" spans="2:6" ht="12.75">
      <c r="B647"/>
      <c r="C647" s="16"/>
      <c r="D647"/>
      <c r="E647"/>
      <c r="F647"/>
    </row>
    <row r="648" spans="2:6" ht="12.75">
      <c r="B648"/>
      <c r="C648" s="16"/>
      <c r="D648"/>
      <c r="E648"/>
      <c r="F648"/>
    </row>
    <row r="649" spans="2:6" ht="12.75">
      <c r="B649"/>
      <c r="C649" s="16"/>
      <c r="D649"/>
      <c r="E649"/>
      <c r="F649"/>
    </row>
    <row r="650" spans="2:6" ht="12.75">
      <c r="B650"/>
      <c r="C650" s="16"/>
      <c r="D650"/>
      <c r="E650"/>
      <c r="F650"/>
    </row>
    <row r="651" spans="2:6" ht="12.75">
      <c r="B651"/>
      <c r="C651" s="16"/>
      <c r="D651"/>
      <c r="E651"/>
      <c r="F651"/>
    </row>
    <row r="652" spans="2:6" ht="12.75">
      <c r="B652"/>
      <c r="C652" s="16"/>
      <c r="D652"/>
      <c r="E652"/>
      <c r="F652"/>
    </row>
    <row r="653" spans="2:6" ht="12.75">
      <c r="B653"/>
      <c r="C653" s="16"/>
      <c r="D653"/>
      <c r="E653"/>
      <c r="F653"/>
    </row>
    <row r="654" spans="2:6" ht="12.75">
      <c r="B654"/>
      <c r="C654" s="16"/>
      <c r="D654"/>
      <c r="E654"/>
      <c r="F654"/>
    </row>
    <row r="655" spans="2:6" ht="12.75">
      <c r="B655"/>
      <c r="C655" s="16"/>
      <c r="D655"/>
      <c r="E655"/>
      <c r="F655"/>
    </row>
    <row r="656" spans="2:6" ht="12.75">
      <c r="B656"/>
      <c r="C656" s="16"/>
      <c r="D656"/>
      <c r="E656"/>
      <c r="F656"/>
    </row>
    <row r="657" spans="2:6" ht="12.75">
      <c r="B657"/>
      <c r="C657" s="16"/>
      <c r="D657"/>
      <c r="E657"/>
      <c r="F657"/>
    </row>
    <row r="658" spans="2:6" ht="12.75">
      <c r="B658"/>
      <c r="C658" s="16"/>
      <c r="D658"/>
      <c r="E658"/>
      <c r="F658"/>
    </row>
    <row r="659" spans="2:6" ht="12.75">
      <c r="B659"/>
      <c r="C659" s="16"/>
      <c r="D659"/>
      <c r="E659"/>
      <c r="F659"/>
    </row>
    <row r="660" spans="2:6" ht="12.75">
      <c r="B660"/>
      <c r="C660" s="16"/>
      <c r="D660"/>
      <c r="E660"/>
      <c r="F660"/>
    </row>
    <row r="661" spans="2:6" ht="12.75">
      <c r="B661"/>
      <c r="C661" s="16"/>
      <c r="D661"/>
      <c r="E661"/>
      <c r="F661"/>
    </row>
    <row r="662" spans="2:6" ht="12.75">
      <c r="B662"/>
      <c r="C662" s="16"/>
      <c r="D662"/>
      <c r="E662"/>
      <c r="F662"/>
    </row>
    <row r="663" spans="2:6" ht="12.75">
      <c r="B663"/>
      <c r="C663" s="16"/>
      <c r="D663"/>
      <c r="E663"/>
      <c r="F663"/>
    </row>
    <row r="664" spans="2:6" ht="12.75">
      <c r="B664"/>
      <c r="C664" s="16"/>
      <c r="D664"/>
      <c r="E664"/>
      <c r="F664"/>
    </row>
    <row r="665" spans="2:6" ht="12.75">
      <c r="B665"/>
      <c r="C665" s="16"/>
      <c r="D665"/>
      <c r="E665"/>
      <c r="F665"/>
    </row>
    <row r="666" spans="2:6" ht="12.75">
      <c r="B666"/>
      <c r="C666" s="16"/>
      <c r="D666"/>
      <c r="E666"/>
      <c r="F666"/>
    </row>
    <row r="667" spans="2:6" ht="12.75">
      <c r="B667"/>
      <c r="C667" s="16"/>
      <c r="D667"/>
      <c r="E667"/>
      <c r="F667"/>
    </row>
    <row r="668" spans="2:6" ht="12.75">
      <c r="B668"/>
      <c r="C668" s="16"/>
      <c r="D668"/>
      <c r="E668"/>
      <c r="F668"/>
    </row>
    <row r="669" spans="2:6" ht="12.75">
      <c r="B669"/>
      <c r="C669" s="16"/>
      <c r="D669"/>
      <c r="E669"/>
      <c r="F669"/>
    </row>
    <row r="670" spans="2:6" ht="12.75">
      <c r="B670"/>
      <c r="C670" s="16"/>
      <c r="D670"/>
      <c r="E670"/>
      <c r="F670"/>
    </row>
    <row r="671" spans="2:6" ht="12.75">
      <c r="B671"/>
      <c r="C671" s="16"/>
      <c r="D671"/>
      <c r="E671"/>
      <c r="F671"/>
    </row>
    <row r="672" spans="2:6" ht="12.75">
      <c r="B672"/>
      <c r="C672" s="16"/>
      <c r="D672"/>
      <c r="E672"/>
      <c r="F672"/>
    </row>
    <row r="673" spans="2:6" ht="12.75">
      <c r="B673"/>
      <c r="C673" s="16"/>
      <c r="D673"/>
      <c r="E673"/>
      <c r="F673"/>
    </row>
    <row r="674" spans="2:6" ht="12.75">
      <c r="B674"/>
      <c r="C674" s="16"/>
      <c r="D674"/>
      <c r="E674"/>
      <c r="F674"/>
    </row>
    <row r="675" spans="2:6" ht="12.75">
      <c r="B675"/>
      <c r="C675" s="16"/>
      <c r="D675"/>
      <c r="E675"/>
      <c r="F675"/>
    </row>
    <row r="676" spans="2:6" ht="12.75">
      <c r="B676"/>
      <c r="C676" s="16"/>
      <c r="D676"/>
      <c r="E676"/>
      <c r="F676"/>
    </row>
    <row r="677" spans="2:6" ht="12.75">
      <c r="B677"/>
      <c r="C677" s="16"/>
      <c r="D677"/>
      <c r="E677"/>
      <c r="F677"/>
    </row>
    <row r="678" spans="2:6" ht="12.75">
      <c r="B678"/>
      <c r="C678" s="16"/>
      <c r="D678"/>
      <c r="E678"/>
      <c r="F678"/>
    </row>
    <row r="679" spans="2:6" ht="12.75">
      <c r="B679"/>
      <c r="C679" s="16"/>
      <c r="D679"/>
      <c r="E679"/>
      <c r="F679"/>
    </row>
    <row r="680" spans="2:6" ht="12.75">
      <c r="B680"/>
      <c r="C680" s="16"/>
      <c r="D680"/>
      <c r="E680"/>
      <c r="F680"/>
    </row>
    <row r="681" spans="2:6" ht="12.75">
      <c r="B681"/>
      <c r="C681" s="16"/>
      <c r="D681"/>
      <c r="E681"/>
      <c r="F681"/>
    </row>
    <row r="682" spans="2:6" ht="12.75">
      <c r="B682"/>
      <c r="C682" s="16"/>
      <c r="D682"/>
      <c r="E682"/>
      <c r="F682"/>
    </row>
    <row r="683" spans="2:6" ht="12.75">
      <c r="B683"/>
      <c r="C683" s="16"/>
      <c r="D683"/>
      <c r="E683"/>
      <c r="F683"/>
    </row>
    <row r="684" spans="2:6" ht="12.75">
      <c r="B684"/>
      <c r="C684" s="16"/>
      <c r="D684"/>
      <c r="E684"/>
      <c r="F684"/>
    </row>
    <row r="685" spans="2:6" ht="12.75">
      <c r="B685"/>
      <c r="C685" s="16"/>
      <c r="D685"/>
      <c r="E685"/>
      <c r="F685"/>
    </row>
    <row r="686" spans="2:6" ht="12.75">
      <c r="B686"/>
      <c r="C686" s="16"/>
      <c r="D686"/>
      <c r="E686"/>
      <c r="F686"/>
    </row>
    <row r="687" spans="2:6" ht="12.75">
      <c r="B687"/>
      <c r="C687" s="16"/>
      <c r="D687"/>
      <c r="E687"/>
      <c r="F687"/>
    </row>
    <row r="688" spans="2:6" ht="12.75">
      <c r="B688"/>
      <c r="C688" s="16"/>
      <c r="D688"/>
      <c r="E688"/>
      <c r="F688"/>
    </row>
    <row r="689" spans="2:6" ht="12.75">
      <c r="B689"/>
      <c r="C689" s="16"/>
      <c r="D689"/>
      <c r="E689"/>
      <c r="F689"/>
    </row>
    <row r="690" spans="2:6" ht="12.75">
      <c r="B690"/>
      <c r="C690" s="16"/>
      <c r="D690"/>
      <c r="E690"/>
      <c r="F690"/>
    </row>
    <row r="691" spans="2:6" ht="12.75">
      <c r="B691"/>
      <c r="C691" s="16"/>
      <c r="D691"/>
      <c r="E691"/>
      <c r="F691"/>
    </row>
    <row r="692" spans="2:6" ht="12.75">
      <c r="B692"/>
      <c r="C692" s="16"/>
      <c r="D692"/>
      <c r="E692"/>
      <c r="F692"/>
    </row>
    <row r="693" spans="2:6" ht="12.75">
      <c r="B693"/>
      <c r="C693" s="16"/>
      <c r="D693"/>
      <c r="E693"/>
      <c r="F693"/>
    </row>
    <row r="694" spans="2:6" ht="12.75">
      <c r="B694"/>
      <c r="C694" s="16"/>
      <c r="D694"/>
      <c r="E694"/>
      <c r="F694"/>
    </row>
    <row r="695" spans="2:6" ht="12.75">
      <c r="B695"/>
      <c r="C695" s="16"/>
      <c r="D695"/>
      <c r="E695"/>
      <c r="F695"/>
    </row>
    <row r="696" spans="2:6" ht="12.75">
      <c r="B696"/>
      <c r="C696" s="16"/>
      <c r="D696"/>
      <c r="E696"/>
      <c r="F696"/>
    </row>
    <row r="697" spans="2:6" ht="12.75">
      <c r="B697"/>
      <c r="C697" s="16"/>
      <c r="D697"/>
      <c r="E697"/>
      <c r="F697"/>
    </row>
    <row r="698" spans="2:6" ht="12.75">
      <c r="B698"/>
      <c r="C698" s="16"/>
      <c r="D698"/>
      <c r="E698"/>
      <c r="F698"/>
    </row>
    <row r="699" spans="2:6" ht="12.75">
      <c r="B699"/>
      <c r="C699" s="16"/>
      <c r="D699"/>
      <c r="E699"/>
      <c r="F699"/>
    </row>
    <row r="700" spans="2:6" ht="12.75">
      <c r="B700"/>
      <c r="C700" s="16"/>
      <c r="D700"/>
      <c r="E700"/>
      <c r="F700"/>
    </row>
    <row r="701" spans="2:6" ht="12.75">
      <c r="B701"/>
      <c r="C701" s="16"/>
      <c r="D701"/>
      <c r="E701"/>
      <c r="F701"/>
    </row>
    <row r="702" spans="2:6" ht="12.75">
      <c r="B702"/>
      <c r="C702" s="16"/>
      <c r="D702"/>
      <c r="E702"/>
      <c r="F702"/>
    </row>
    <row r="703" spans="2:6" ht="12.75">
      <c r="B703"/>
      <c r="C703" s="16"/>
      <c r="D703"/>
      <c r="E703"/>
      <c r="F703"/>
    </row>
    <row r="704" spans="2:6" ht="12.75">
      <c r="B704"/>
      <c r="C704" s="16"/>
      <c r="D704"/>
      <c r="E704"/>
      <c r="F704"/>
    </row>
    <row r="705" spans="2:6" ht="12.75">
      <c r="B705"/>
      <c r="C705" s="16"/>
      <c r="D705"/>
      <c r="E705"/>
      <c r="F705"/>
    </row>
    <row r="706" spans="2:6" ht="12.75">
      <c r="B706"/>
      <c r="C706" s="16"/>
      <c r="D706"/>
      <c r="E706"/>
      <c r="F706"/>
    </row>
    <row r="707" spans="2:6" ht="12.75">
      <c r="B707"/>
      <c r="C707" s="16"/>
      <c r="D707"/>
      <c r="E707"/>
      <c r="F707"/>
    </row>
    <row r="708" spans="2:6" ht="12.75">
      <c r="B708"/>
      <c r="C708" s="16"/>
      <c r="D708"/>
      <c r="E708"/>
      <c r="F708"/>
    </row>
    <row r="709" spans="2:6" ht="12.75">
      <c r="B709"/>
      <c r="C709" s="16"/>
      <c r="D709"/>
      <c r="E709"/>
      <c r="F709"/>
    </row>
    <row r="710" spans="2:6" ht="12.75">
      <c r="B710"/>
      <c r="C710" s="16"/>
      <c r="D710"/>
      <c r="E710"/>
      <c r="F710"/>
    </row>
    <row r="711" spans="2:6" ht="12.75">
      <c r="B711"/>
      <c r="C711" s="16"/>
      <c r="D711"/>
      <c r="E711"/>
      <c r="F711"/>
    </row>
    <row r="712" spans="2:6" ht="12.75">
      <c r="B712"/>
      <c r="C712" s="16"/>
      <c r="D712"/>
      <c r="E712"/>
      <c r="F712"/>
    </row>
    <row r="713" spans="2:6" ht="12.75">
      <c r="B713"/>
      <c r="C713" s="16"/>
      <c r="D713"/>
      <c r="E713"/>
      <c r="F713"/>
    </row>
    <row r="714" spans="2:6" ht="12.75">
      <c r="B714"/>
      <c r="C714" s="16"/>
      <c r="D714"/>
      <c r="E714"/>
      <c r="F714"/>
    </row>
    <row r="715" spans="2:6" ht="12.75">
      <c r="B715"/>
      <c r="C715" s="16"/>
      <c r="D715"/>
      <c r="E715"/>
      <c r="F715"/>
    </row>
    <row r="716" spans="2:6" ht="12.75">
      <c r="B716"/>
      <c r="C716" s="16"/>
      <c r="D716"/>
      <c r="E716"/>
      <c r="F716"/>
    </row>
    <row r="717" spans="2:6" ht="12.75">
      <c r="B717"/>
      <c r="C717" s="16"/>
      <c r="D717"/>
      <c r="E717"/>
      <c r="F717"/>
    </row>
    <row r="718" spans="2:6" ht="12.75">
      <c r="B718"/>
      <c r="C718" s="16"/>
      <c r="D718"/>
      <c r="E718"/>
      <c r="F718"/>
    </row>
    <row r="719" spans="2:6" ht="12.75">
      <c r="B719"/>
      <c r="C719" s="16"/>
      <c r="D719"/>
      <c r="E719"/>
      <c r="F719"/>
    </row>
    <row r="720" spans="2:6" ht="12.75">
      <c r="B720"/>
      <c r="C720" s="16"/>
      <c r="D720"/>
      <c r="E720"/>
      <c r="F720"/>
    </row>
    <row r="721" spans="2:6" ht="12.75">
      <c r="B721"/>
      <c r="C721" s="16"/>
      <c r="D721"/>
      <c r="E721"/>
      <c r="F721"/>
    </row>
    <row r="722" spans="2:6" ht="12.75">
      <c r="B722"/>
      <c r="C722" s="16"/>
      <c r="D722"/>
      <c r="E722"/>
      <c r="F722"/>
    </row>
    <row r="723" spans="2:6" ht="12.75">
      <c r="B723"/>
      <c r="C723" s="16"/>
      <c r="D723"/>
      <c r="E723"/>
      <c r="F723"/>
    </row>
    <row r="724" spans="2:6" ht="12.75">
      <c r="B724"/>
      <c r="C724" s="16"/>
      <c r="D724"/>
      <c r="E724"/>
      <c r="F724"/>
    </row>
    <row r="725" spans="2:6" ht="12.75">
      <c r="B725"/>
      <c r="C725" s="16"/>
      <c r="D725"/>
      <c r="E725"/>
      <c r="F725"/>
    </row>
    <row r="726" spans="2:6" ht="12.75">
      <c r="B726"/>
      <c r="C726" s="16"/>
      <c r="D726"/>
      <c r="E726"/>
      <c r="F726"/>
    </row>
    <row r="727" spans="2:6" ht="12.75">
      <c r="B727"/>
      <c r="C727" s="16"/>
      <c r="D727"/>
      <c r="E727"/>
      <c r="F727"/>
    </row>
    <row r="728" spans="2:6" ht="12.75">
      <c r="B728"/>
      <c r="C728" s="16"/>
      <c r="D728"/>
      <c r="E728"/>
      <c r="F728"/>
    </row>
    <row r="729" spans="2:6" ht="12.75">
      <c r="B729"/>
      <c r="C729" s="16"/>
      <c r="D729"/>
      <c r="E729"/>
      <c r="F729"/>
    </row>
    <row r="730" spans="2:6" ht="12.75">
      <c r="B730"/>
      <c r="C730" s="16"/>
      <c r="D730"/>
      <c r="E730"/>
      <c r="F730"/>
    </row>
    <row r="731" spans="2:6" ht="12.75">
      <c r="B731"/>
      <c r="C731" s="16"/>
      <c r="D731"/>
      <c r="E731"/>
      <c r="F731"/>
    </row>
    <row r="732" spans="2:6" ht="12.75">
      <c r="B732"/>
      <c r="C732" s="16"/>
      <c r="D732"/>
      <c r="E732"/>
      <c r="F732"/>
    </row>
    <row r="733" spans="2:6" ht="12.75">
      <c r="B733"/>
      <c r="C733" s="16"/>
      <c r="D733"/>
      <c r="E733"/>
      <c r="F733"/>
    </row>
    <row r="734" spans="2:6" ht="12.75">
      <c r="B734"/>
      <c r="C734" s="16"/>
      <c r="D734"/>
      <c r="E734"/>
      <c r="F734"/>
    </row>
    <row r="735" spans="2:6" ht="12.75">
      <c r="B735"/>
      <c r="C735" s="16"/>
      <c r="D735"/>
      <c r="E735"/>
      <c r="F735"/>
    </row>
    <row r="736" spans="2:6" ht="12.75">
      <c r="B736"/>
      <c r="C736" s="16"/>
      <c r="D736"/>
      <c r="E736"/>
      <c r="F736"/>
    </row>
    <row r="737" spans="2:6" ht="12.75">
      <c r="B737"/>
      <c r="C737" s="16"/>
      <c r="D737"/>
      <c r="E737"/>
      <c r="F737"/>
    </row>
    <row r="738" spans="2:6" ht="12.75">
      <c r="B738"/>
      <c r="C738" s="16"/>
      <c r="D738"/>
      <c r="E738"/>
      <c r="F738"/>
    </row>
    <row r="739" spans="2:6" ht="12.75">
      <c r="B739"/>
      <c r="C739" s="16"/>
      <c r="D739"/>
      <c r="E739"/>
      <c r="F739"/>
    </row>
    <row r="740" spans="2:6" ht="12.75">
      <c r="B740"/>
      <c r="C740" s="16"/>
      <c r="D740"/>
      <c r="E740"/>
      <c r="F740"/>
    </row>
    <row r="741" spans="2:6" ht="12.75">
      <c r="B741"/>
      <c r="C741" s="16"/>
      <c r="D741"/>
      <c r="E741"/>
      <c r="F741"/>
    </row>
    <row r="742" spans="2:6" ht="12.75">
      <c r="B742"/>
      <c r="C742" s="16"/>
      <c r="D742"/>
      <c r="E742"/>
      <c r="F742"/>
    </row>
    <row r="743" spans="2:6" ht="12.75">
      <c r="B743"/>
      <c r="C743" s="16"/>
      <c r="D743"/>
      <c r="E743"/>
      <c r="F743"/>
    </row>
    <row r="744" spans="2:6" ht="12.75">
      <c r="B744"/>
      <c r="C744" s="16"/>
      <c r="D744"/>
      <c r="E744"/>
      <c r="F744"/>
    </row>
    <row r="745" spans="2:6" ht="12.75">
      <c r="B745"/>
      <c r="C745" s="16"/>
      <c r="D745"/>
      <c r="E745"/>
      <c r="F745"/>
    </row>
    <row r="746" spans="2:6" ht="12.75">
      <c r="B746"/>
      <c r="C746" s="16"/>
      <c r="D746"/>
      <c r="E746"/>
      <c r="F746"/>
    </row>
    <row r="747" spans="2:6" ht="12.75">
      <c r="B747"/>
      <c r="C747" s="16"/>
      <c r="D747"/>
      <c r="E747"/>
      <c r="F747"/>
    </row>
    <row r="748" spans="2:6" ht="12.75">
      <c r="B748"/>
      <c r="C748" s="16"/>
      <c r="D748"/>
      <c r="E748"/>
      <c r="F748"/>
    </row>
    <row r="749" spans="2:6" ht="12.75">
      <c r="B749"/>
      <c r="C749" s="16"/>
      <c r="D749"/>
      <c r="E749"/>
      <c r="F749"/>
    </row>
    <row r="750" spans="2:6" ht="12.75">
      <c r="B750"/>
      <c r="C750" s="16"/>
      <c r="D750"/>
      <c r="E750"/>
      <c r="F750"/>
    </row>
    <row r="751" spans="2:6" ht="12.75">
      <c r="B751"/>
      <c r="C751" s="16"/>
      <c r="D751"/>
      <c r="E751"/>
      <c r="F751"/>
    </row>
    <row r="752" spans="2:6" ht="12.75">
      <c r="B752"/>
      <c r="C752" s="16"/>
      <c r="D752"/>
      <c r="E752"/>
      <c r="F752"/>
    </row>
    <row r="753" spans="2:6" ht="12.75">
      <c r="B753"/>
      <c r="C753" s="16"/>
      <c r="D753"/>
      <c r="E753"/>
      <c r="F753"/>
    </row>
    <row r="754" spans="2:6" ht="12.75">
      <c r="B754"/>
      <c r="C754" s="16"/>
      <c r="D754"/>
      <c r="E754"/>
      <c r="F754"/>
    </row>
    <row r="755" spans="2:6" ht="12.75">
      <c r="B755"/>
      <c r="C755" s="16"/>
      <c r="D755"/>
      <c r="E755"/>
      <c r="F755"/>
    </row>
    <row r="756" spans="2:6" ht="12.75">
      <c r="B756"/>
      <c r="C756" s="16"/>
      <c r="D756"/>
      <c r="E756"/>
      <c r="F756"/>
    </row>
    <row r="757" spans="2:6" ht="12.75">
      <c r="B757"/>
      <c r="C757" s="16"/>
      <c r="D757"/>
      <c r="E757"/>
      <c r="F757"/>
    </row>
    <row r="758" spans="2:6" ht="12.75">
      <c r="B758"/>
      <c r="C758" s="16"/>
      <c r="D758"/>
      <c r="E758"/>
      <c r="F758"/>
    </row>
    <row r="759" spans="2:6" ht="12.75">
      <c r="B759"/>
      <c r="C759" s="16"/>
      <c r="D759"/>
      <c r="E759"/>
      <c r="F759"/>
    </row>
    <row r="760" spans="2:6" ht="12.75">
      <c r="B760"/>
      <c r="C760" s="16"/>
      <c r="D760"/>
      <c r="E760"/>
      <c r="F760"/>
    </row>
    <row r="761" spans="2:6" ht="12.75">
      <c r="B761"/>
      <c r="C761" s="16"/>
      <c r="D761"/>
      <c r="E761"/>
      <c r="F761"/>
    </row>
    <row r="762" spans="2:6" ht="12.75">
      <c r="B762"/>
      <c r="C762" s="16"/>
      <c r="D762"/>
      <c r="E762"/>
      <c r="F762"/>
    </row>
    <row r="763" spans="2:6" ht="12.75">
      <c r="B763"/>
      <c r="C763" s="16"/>
      <c r="D763"/>
      <c r="E763"/>
      <c r="F763"/>
    </row>
    <row r="764" spans="2:6" ht="12.75">
      <c r="B764"/>
      <c r="C764" s="16"/>
      <c r="D764"/>
      <c r="E764"/>
      <c r="F764"/>
    </row>
    <row r="765" spans="2:6" ht="12.75">
      <c r="B765"/>
      <c r="C765" s="16"/>
      <c r="D765"/>
      <c r="E765"/>
      <c r="F765"/>
    </row>
    <row r="766" spans="2:6" ht="12.75">
      <c r="B766"/>
      <c r="C766" s="16"/>
      <c r="D766"/>
      <c r="E766"/>
      <c r="F766"/>
    </row>
    <row r="767" spans="2:6" ht="12.75">
      <c r="B767"/>
      <c r="C767" s="16"/>
      <c r="D767"/>
      <c r="E767"/>
      <c r="F767"/>
    </row>
    <row r="768" spans="2:6" ht="12.75">
      <c r="B768"/>
      <c r="C768" s="16"/>
      <c r="D768"/>
      <c r="E768"/>
      <c r="F768"/>
    </row>
    <row r="769" spans="2:6" ht="12.75">
      <c r="B769"/>
      <c r="C769" s="16"/>
      <c r="D769"/>
      <c r="E769"/>
      <c r="F769"/>
    </row>
    <row r="770" spans="2:6" ht="12.75">
      <c r="B770"/>
      <c r="C770" s="16"/>
      <c r="D770"/>
      <c r="E770"/>
      <c r="F770"/>
    </row>
    <row r="771" spans="2:6" ht="12.75">
      <c r="B771"/>
      <c r="C771" s="16"/>
      <c r="D771"/>
      <c r="E771"/>
      <c r="F771"/>
    </row>
    <row r="772" spans="2:6" ht="12.75">
      <c r="B772"/>
      <c r="C772" s="16"/>
      <c r="D772"/>
      <c r="E772"/>
      <c r="F772"/>
    </row>
    <row r="773" spans="2:6" ht="12.75">
      <c r="B773"/>
      <c r="C773" s="16"/>
      <c r="D773"/>
      <c r="E773"/>
      <c r="F773"/>
    </row>
    <row r="774" spans="2:6" ht="12.75">
      <c r="B774"/>
      <c r="C774" s="16"/>
      <c r="D774"/>
      <c r="E774"/>
      <c r="F774"/>
    </row>
    <row r="775" spans="2:6" ht="12.75">
      <c r="B775"/>
      <c r="C775" s="16"/>
      <c r="D775"/>
      <c r="E775"/>
      <c r="F775"/>
    </row>
    <row r="776" spans="2:6" ht="12.75">
      <c r="B776"/>
      <c r="C776" s="16"/>
      <c r="D776"/>
      <c r="E776"/>
      <c r="F776"/>
    </row>
    <row r="777" spans="2:6" ht="12.75">
      <c r="B777"/>
      <c r="C777" s="16"/>
      <c r="D777"/>
      <c r="E777"/>
      <c r="F777"/>
    </row>
    <row r="778" spans="2:6" ht="12.75">
      <c r="B778"/>
      <c r="C778" s="16"/>
      <c r="D778"/>
      <c r="E778"/>
      <c r="F778"/>
    </row>
    <row r="779" spans="2:6" ht="12.75">
      <c r="B779"/>
      <c r="C779" s="16"/>
      <c r="D779"/>
      <c r="E779"/>
      <c r="F779"/>
    </row>
    <row r="780" spans="2:6" ht="12.75">
      <c r="B780"/>
      <c r="C780" s="16"/>
      <c r="D780"/>
      <c r="E780"/>
      <c r="F780"/>
    </row>
    <row r="781" spans="2:6" ht="12.75">
      <c r="B781"/>
      <c r="C781" s="16"/>
      <c r="D781"/>
      <c r="E781"/>
      <c r="F781"/>
    </row>
    <row r="782" spans="2:6" ht="12.75">
      <c r="B782"/>
      <c r="C782" s="16"/>
      <c r="D782"/>
      <c r="E782"/>
      <c r="F782"/>
    </row>
    <row r="783" spans="2:6" ht="12.75">
      <c r="B783"/>
      <c r="C783" s="16"/>
      <c r="D783"/>
      <c r="E783"/>
      <c r="F783"/>
    </row>
    <row r="784" spans="2:6" ht="12.75">
      <c r="B784"/>
      <c r="C784" s="16"/>
      <c r="D784"/>
      <c r="E784"/>
      <c r="F784"/>
    </row>
    <row r="785" spans="2:6" ht="12.75">
      <c r="B785"/>
      <c r="C785" s="16"/>
      <c r="D785"/>
      <c r="E785"/>
      <c r="F785"/>
    </row>
    <row r="786" spans="2:6" ht="12.75">
      <c r="B786"/>
      <c r="C786" s="16"/>
      <c r="D786"/>
      <c r="E786"/>
      <c r="F786"/>
    </row>
    <row r="787" spans="2:6" ht="12.75">
      <c r="B787"/>
      <c r="C787" s="16"/>
      <c r="D787"/>
      <c r="E787"/>
      <c r="F787"/>
    </row>
    <row r="788" spans="2:6" ht="12.75">
      <c r="B788"/>
      <c r="C788" s="16"/>
      <c r="D788"/>
      <c r="E788"/>
      <c r="F788"/>
    </row>
    <row r="789" spans="2:6" ht="12.75">
      <c r="B789"/>
      <c r="C789" s="16"/>
      <c r="D789"/>
      <c r="E789"/>
      <c r="F789"/>
    </row>
    <row r="790" spans="2:6" ht="12.75">
      <c r="B790"/>
      <c r="C790" s="16"/>
      <c r="D790"/>
      <c r="E790"/>
      <c r="F790"/>
    </row>
    <row r="791" spans="2:6" ht="12.75">
      <c r="B791"/>
      <c r="C791" s="16"/>
      <c r="D791"/>
      <c r="E791"/>
      <c r="F791"/>
    </row>
    <row r="792" spans="2:6" ht="12.75">
      <c r="B792"/>
      <c r="C792" s="16"/>
      <c r="D792"/>
      <c r="E792"/>
      <c r="F792"/>
    </row>
    <row r="793" spans="2:6" ht="12.75">
      <c r="B793"/>
      <c r="C793" s="16"/>
      <c r="D793"/>
      <c r="E793"/>
      <c r="F793"/>
    </row>
    <row r="794" spans="2:6" ht="12.75">
      <c r="B794"/>
      <c r="C794" s="16"/>
      <c r="D794"/>
      <c r="E794"/>
      <c r="F794"/>
    </row>
    <row r="795" spans="2:6" ht="12.75">
      <c r="B795"/>
      <c r="C795" s="16"/>
      <c r="D795"/>
      <c r="E795"/>
      <c r="F795"/>
    </row>
    <row r="796" spans="2:6" ht="12.75">
      <c r="B796"/>
      <c r="C796" s="16"/>
      <c r="D796"/>
      <c r="E796"/>
      <c r="F796"/>
    </row>
    <row r="797" spans="2:6" ht="12.75">
      <c r="B797"/>
      <c r="C797" s="16"/>
      <c r="D797"/>
      <c r="E797"/>
      <c r="F797"/>
    </row>
    <row r="798" spans="2:6" ht="12.75">
      <c r="B798"/>
      <c r="C798" s="16"/>
      <c r="D798"/>
      <c r="E798"/>
      <c r="F798"/>
    </row>
    <row r="799" spans="2:6" ht="12.75">
      <c r="B799"/>
      <c r="C799" s="16"/>
      <c r="D799"/>
      <c r="E799"/>
      <c r="F799"/>
    </row>
    <row r="800" spans="2:6" ht="12.75">
      <c r="B800"/>
      <c r="C800" s="16"/>
      <c r="D800"/>
      <c r="E800"/>
      <c r="F800"/>
    </row>
    <row r="801" spans="2:6" ht="12.75">
      <c r="B801"/>
      <c r="C801" s="16"/>
      <c r="D801"/>
      <c r="E801"/>
      <c r="F801"/>
    </row>
    <row r="802" spans="2:6" ht="12.75">
      <c r="B802"/>
      <c r="C802" s="16"/>
      <c r="D802"/>
      <c r="E802"/>
      <c r="F802"/>
    </row>
    <row r="803" spans="2:6" ht="12.75">
      <c r="B803"/>
      <c r="C803" s="16"/>
      <c r="D803"/>
      <c r="E803"/>
      <c r="F803"/>
    </row>
    <row r="804" spans="2:6" ht="12.75">
      <c r="B804"/>
      <c r="C804" s="16"/>
      <c r="D804"/>
      <c r="E804"/>
      <c r="F804"/>
    </row>
    <row r="805" spans="2:6" ht="12.75">
      <c r="B805"/>
      <c r="C805" s="16"/>
      <c r="D805"/>
      <c r="E805"/>
      <c r="F805"/>
    </row>
    <row r="806" spans="2:6" ht="12.75">
      <c r="B806"/>
      <c r="C806" s="16"/>
      <c r="D806"/>
      <c r="E806"/>
      <c r="F806"/>
    </row>
    <row r="807" spans="2:6" ht="12.75">
      <c r="B807"/>
      <c r="C807" s="16"/>
      <c r="D807"/>
      <c r="E807"/>
      <c r="F807"/>
    </row>
    <row r="808" spans="2:6" ht="12.75">
      <c r="B808"/>
      <c r="C808" s="16"/>
      <c r="D808"/>
      <c r="E808"/>
      <c r="F808"/>
    </row>
    <row r="809" spans="2:6" ht="12.75">
      <c r="B809"/>
      <c r="C809" s="16"/>
      <c r="D809"/>
      <c r="E809"/>
      <c r="F809"/>
    </row>
    <row r="810" spans="2:6" ht="12.75">
      <c r="B810"/>
      <c r="C810" s="16"/>
      <c r="D810"/>
      <c r="E810"/>
      <c r="F810"/>
    </row>
    <row r="811" spans="2:6" ht="12.75">
      <c r="B811"/>
      <c r="C811" s="16"/>
      <c r="D811"/>
      <c r="E811"/>
      <c r="F811"/>
    </row>
    <row r="812" spans="2:6" ht="12.75">
      <c r="B812"/>
      <c r="C812" s="16"/>
      <c r="D812"/>
      <c r="E812"/>
      <c r="F812"/>
    </row>
    <row r="813" spans="2:6" ht="12.75">
      <c r="B813"/>
      <c r="C813" s="16"/>
      <c r="D813"/>
      <c r="E813"/>
      <c r="F813"/>
    </row>
    <row r="814" spans="2:6" ht="12.75">
      <c r="B814"/>
      <c r="C814" s="16"/>
      <c r="D814"/>
      <c r="E814"/>
      <c r="F814"/>
    </row>
    <row r="815" spans="2:6" ht="12.75">
      <c r="B815"/>
      <c r="C815" s="16"/>
      <c r="D815"/>
      <c r="E815"/>
      <c r="F815"/>
    </row>
    <row r="816" spans="2:6" ht="12.75">
      <c r="B816"/>
      <c r="C816" s="16"/>
      <c r="D816"/>
      <c r="E816"/>
      <c r="F816"/>
    </row>
    <row r="817" spans="2:6" ht="12.75">
      <c r="B817"/>
      <c r="C817" s="16"/>
      <c r="D817"/>
      <c r="E817"/>
      <c r="F817"/>
    </row>
    <row r="818" spans="2:6" ht="12.75">
      <c r="B818"/>
      <c r="C818" s="16"/>
      <c r="D818"/>
      <c r="E818"/>
      <c r="F818"/>
    </row>
    <row r="819" spans="2:6" ht="12.75">
      <c r="B819"/>
      <c r="C819" s="16"/>
      <c r="D819"/>
      <c r="E819"/>
      <c r="F819"/>
    </row>
    <row r="820" spans="2:6" ht="12.75">
      <c r="B820"/>
      <c r="C820" s="16"/>
      <c r="D820"/>
      <c r="E820"/>
      <c r="F820"/>
    </row>
    <row r="821" spans="2:6" ht="12.75">
      <c r="B821"/>
      <c r="C821" s="16"/>
      <c r="D821"/>
      <c r="E821"/>
      <c r="F821"/>
    </row>
    <row r="822" spans="2:6" ht="12.75">
      <c r="B822"/>
      <c r="C822" s="16"/>
      <c r="D822"/>
      <c r="E822"/>
      <c r="F822"/>
    </row>
    <row r="823" spans="2:6" ht="12.75">
      <c r="B823"/>
      <c r="C823" s="16"/>
      <c r="D823"/>
      <c r="E823"/>
      <c r="F823"/>
    </row>
    <row r="824" spans="2:6" ht="12.75">
      <c r="B824"/>
      <c r="C824" s="16"/>
      <c r="D824"/>
      <c r="E824"/>
      <c r="F824"/>
    </row>
    <row r="825" spans="2:6" ht="12.75">
      <c r="B825"/>
      <c r="C825" s="16"/>
      <c r="D825"/>
      <c r="E825"/>
      <c r="F825"/>
    </row>
    <row r="826" spans="2:6" ht="12.75">
      <c r="B826"/>
      <c r="C826" s="16"/>
      <c r="D826"/>
      <c r="E826"/>
      <c r="F826"/>
    </row>
    <row r="827" spans="2:6" ht="12.75">
      <c r="B827"/>
      <c r="C827" s="16"/>
      <c r="D827"/>
      <c r="E827"/>
      <c r="F827"/>
    </row>
    <row r="828" spans="2:6" ht="12.75">
      <c r="B828"/>
      <c r="C828" s="16"/>
      <c r="D828"/>
      <c r="E828"/>
      <c r="F828"/>
    </row>
    <row r="829" spans="2:6" ht="12.75">
      <c r="B829"/>
      <c r="C829" s="16"/>
      <c r="D829"/>
      <c r="E829"/>
      <c r="F829"/>
    </row>
    <row r="830" spans="2:6" ht="12.75">
      <c r="B830"/>
      <c r="C830" s="16"/>
      <c r="D830"/>
      <c r="E830"/>
      <c r="F830"/>
    </row>
    <row r="831" spans="2:6" ht="12.75">
      <c r="B831"/>
      <c r="C831" s="16"/>
      <c r="D831"/>
      <c r="E831"/>
      <c r="F831"/>
    </row>
    <row r="832" spans="2:6" ht="12.75">
      <c r="B832"/>
      <c r="C832" s="16"/>
      <c r="D832"/>
      <c r="E832"/>
      <c r="F832"/>
    </row>
    <row r="833" spans="2:6" ht="12.75">
      <c r="B833"/>
      <c r="C833" s="16"/>
      <c r="D833"/>
      <c r="E833"/>
      <c r="F833"/>
    </row>
    <row r="834" spans="2:6" ht="12.75">
      <c r="B834"/>
      <c r="C834" s="16"/>
      <c r="D834"/>
      <c r="E834"/>
      <c r="F834"/>
    </row>
    <row r="835" spans="2:6" ht="12.75">
      <c r="B835"/>
      <c r="C835" s="16"/>
      <c r="D835"/>
      <c r="E835"/>
      <c r="F835"/>
    </row>
    <row r="836" spans="2:6" ht="12.75">
      <c r="B836"/>
      <c r="C836" s="16"/>
      <c r="D836"/>
      <c r="E836"/>
      <c r="F836"/>
    </row>
    <row r="837" spans="2:6" ht="12.75">
      <c r="B837"/>
      <c r="C837" s="16"/>
      <c r="D837"/>
      <c r="E837"/>
      <c r="F837"/>
    </row>
    <row r="838" spans="2:6" ht="12.75">
      <c r="B838"/>
      <c r="C838" s="16"/>
      <c r="D838"/>
      <c r="E838"/>
      <c r="F838"/>
    </row>
    <row r="839" spans="2:6" ht="12.75">
      <c r="B839"/>
      <c r="C839" s="16"/>
      <c r="D839"/>
      <c r="E839"/>
      <c r="F839"/>
    </row>
    <row r="840" spans="2:6" ht="12.75">
      <c r="B840"/>
      <c r="C840" s="16"/>
      <c r="D840"/>
      <c r="E840"/>
      <c r="F840"/>
    </row>
    <row r="841" spans="2:6" ht="12.75">
      <c r="B841"/>
      <c r="C841" s="16"/>
      <c r="D841"/>
      <c r="E841"/>
      <c r="F841"/>
    </row>
    <row r="842" spans="2:6" ht="12.75">
      <c r="B842"/>
      <c r="C842" s="16"/>
      <c r="D842"/>
      <c r="E842"/>
      <c r="F842"/>
    </row>
    <row r="843" spans="2:6" ht="12.75">
      <c r="B843"/>
      <c r="C843" s="16"/>
      <c r="D843"/>
      <c r="E843"/>
      <c r="F843"/>
    </row>
    <row r="844" spans="2:6" ht="12.75">
      <c r="B844"/>
      <c r="C844" s="16"/>
      <c r="D844"/>
      <c r="E844"/>
      <c r="F844"/>
    </row>
    <row r="845" spans="2:6" ht="12.75">
      <c r="B845"/>
      <c r="C845" s="16"/>
      <c r="D845"/>
      <c r="E845"/>
      <c r="F845"/>
    </row>
    <row r="846" spans="2:6" ht="12.75">
      <c r="B846"/>
      <c r="C846" s="16"/>
      <c r="D846"/>
      <c r="E846"/>
      <c r="F846"/>
    </row>
    <row r="847" spans="2:6" ht="12.75">
      <c r="B847"/>
      <c r="C847" s="16"/>
      <c r="D847"/>
      <c r="E847"/>
      <c r="F847"/>
    </row>
    <row r="848" spans="2:6" ht="12.75">
      <c r="B848"/>
      <c r="C848" s="16"/>
      <c r="D848"/>
      <c r="E848"/>
      <c r="F848"/>
    </row>
    <row r="849" spans="2:6" ht="12.75">
      <c r="B849"/>
      <c r="C849" s="16"/>
      <c r="D849"/>
      <c r="E849"/>
      <c r="F849"/>
    </row>
    <row r="850" spans="2:6" ht="12.75">
      <c r="B850"/>
      <c r="C850" s="16"/>
      <c r="D850"/>
      <c r="E850"/>
      <c r="F850"/>
    </row>
    <row r="851" spans="2:6" ht="12.75">
      <c r="B851"/>
      <c r="C851" s="16"/>
      <c r="D851"/>
      <c r="E851"/>
      <c r="F851"/>
    </row>
    <row r="852" spans="2:6" ht="12.75">
      <c r="B852"/>
      <c r="C852" s="16"/>
      <c r="D852"/>
      <c r="E852"/>
      <c r="F852"/>
    </row>
    <row r="853" spans="2:6" ht="12.75">
      <c r="B853"/>
      <c r="C853" s="16"/>
      <c r="D853"/>
      <c r="E853"/>
      <c r="F853"/>
    </row>
    <row r="854" spans="2:6" ht="12.75">
      <c r="B854"/>
      <c r="C854" s="16"/>
      <c r="D854"/>
      <c r="E854"/>
      <c r="F854"/>
    </row>
    <row r="855" spans="2:6" ht="12.75">
      <c r="B855"/>
      <c r="C855" s="16"/>
      <c r="D855"/>
      <c r="E855"/>
      <c r="F855"/>
    </row>
    <row r="856" spans="2:6" ht="12.75">
      <c r="B856"/>
      <c r="C856" s="16"/>
      <c r="D856"/>
      <c r="E856"/>
      <c r="F856"/>
    </row>
    <row r="857" spans="2:6" ht="12.75">
      <c r="B857"/>
      <c r="C857" s="16"/>
      <c r="D857"/>
      <c r="E857"/>
      <c r="F857"/>
    </row>
    <row r="858" spans="2:6" ht="12.75">
      <c r="B858"/>
      <c r="C858" s="16"/>
      <c r="D858"/>
      <c r="E858"/>
      <c r="F858"/>
    </row>
    <row r="859" spans="2:6" ht="12.75">
      <c r="B859"/>
      <c r="C859" s="16"/>
      <c r="D859"/>
      <c r="E859"/>
      <c r="F859"/>
    </row>
    <row r="860" spans="2:6" ht="12.75">
      <c r="B860"/>
      <c r="C860" s="16"/>
      <c r="D860"/>
      <c r="E860"/>
      <c r="F860"/>
    </row>
    <row r="861" spans="2:6" ht="12.75">
      <c r="B861"/>
      <c r="C861" s="16"/>
      <c r="D861"/>
      <c r="E861"/>
      <c r="F861"/>
    </row>
    <row r="862" spans="2:6" ht="12.75">
      <c r="B862"/>
      <c r="C862" s="16"/>
      <c r="D862"/>
      <c r="E862"/>
      <c r="F862"/>
    </row>
    <row r="863" spans="2:6" ht="12.75">
      <c r="B863"/>
      <c r="C863" s="16"/>
      <c r="D863"/>
      <c r="E863"/>
      <c r="F863"/>
    </row>
    <row r="864" spans="2:6" ht="12.75">
      <c r="B864"/>
      <c r="C864" s="16"/>
      <c r="D864"/>
      <c r="E864"/>
      <c r="F864"/>
    </row>
    <row r="865" spans="2:6" ht="12.75">
      <c r="B865"/>
      <c r="C865" s="16"/>
      <c r="D865"/>
      <c r="E865"/>
      <c r="F865"/>
    </row>
    <row r="866" spans="2:6" ht="12.75">
      <c r="B866"/>
      <c r="C866" s="16"/>
      <c r="D866"/>
      <c r="E866"/>
      <c r="F866"/>
    </row>
    <row r="867" spans="2:6" ht="12.75">
      <c r="B867"/>
      <c r="C867" s="16"/>
      <c r="D867"/>
      <c r="E867"/>
      <c r="F867"/>
    </row>
    <row r="868" spans="2:6" ht="12.75">
      <c r="B868"/>
      <c r="C868" s="16"/>
      <c r="D868"/>
      <c r="E868"/>
      <c r="F868"/>
    </row>
    <row r="869" spans="2:6" ht="12.75">
      <c r="B869"/>
      <c r="C869" s="16"/>
      <c r="D869"/>
      <c r="E869"/>
      <c r="F869"/>
    </row>
    <row r="870" spans="2:6" ht="12.75">
      <c r="B870"/>
      <c r="C870" s="16"/>
      <c r="D870"/>
      <c r="E870"/>
      <c r="F870"/>
    </row>
    <row r="871" spans="2:6" ht="12.75">
      <c r="B871"/>
      <c r="C871" s="16"/>
      <c r="D871"/>
      <c r="E871"/>
      <c r="F871"/>
    </row>
    <row r="872" spans="2:6" ht="12.75">
      <c r="B872"/>
      <c r="C872" s="16"/>
      <c r="D872"/>
      <c r="E872"/>
      <c r="F872"/>
    </row>
    <row r="873" spans="2:6" ht="12.75">
      <c r="B873"/>
      <c r="C873" s="16"/>
      <c r="D873"/>
      <c r="E873"/>
      <c r="F873"/>
    </row>
    <row r="874" spans="2:6" ht="12.75">
      <c r="B874"/>
      <c r="C874" s="16"/>
      <c r="D874"/>
      <c r="E874"/>
      <c r="F874"/>
    </row>
    <row r="875" spans="2:6" ht="12.75">
      <c r="B875"/>
      <c r="C875" s="16"/>
      <c r="D875"/>
      <c r="E875"/>
      <c r="F875"/>
    </row>
    <row r="876" spans="2:6" ht="12.75">
      <c r="B876"/>
      <c r="C876" s="16"/>
      <c r="D876"/>
      <c r="E876"/>
      <c r="F876"/>
    </row>
    <row r="877" spans="2:6" ht="12.75">
      <c r="B877"/>
      <c r="C877" s="16"/>
      <c r="D877"/>
      <c r="E877"/>
      <c r="F877"/>
    </row>
    <row r="878" spans="2:6" ht="12.75">
      <c r="B878"/>
      <c r="C878" s="16"/>
      <c r="D878"/>
      <c r="E878"/>
      <c r="F878"/>
    </row>
    <row r="879" spans="2:6" ht="12.75">
      <c r="B879"/>
      <c r="C879" s="16"/>
      <c r="D879"/>
      <c r="E879"/>
      <c r="F879"/>
    </row>
    <row r="880" spans="2:6" ht="12.75">
      <c r="B880"/>
      <c r="C880" s="16"/>
      <c r="D880"/>
      <c r="E880"/>
      <c r="F880"/>
    </row>
    <row r="881" spans="2:6" ht="12.75">
      <c r="B881"/>
      <c r="C881" s="16"/>
      <c r="D881"/>
      <c r="E881"/>
      <c r="F881"/>
    </row>
    <row r="882" spans="2:6" ht="12.75">
      <c r="B882"/>
      <c r="C882" s="16"/>
      <c r="D882"/>
      <c r="E882"/>
      <c r="F882"/>
    </row>
    <row r="883" spans="2:6" ht="12.75">
      <c r="B883"/>
      <c r="C883" s="16"/>
      <c r="D883"/>
      <c r="E883"/>
      <c r="F883"/>
    </row>
    <row r="884" spans="2:6" ht="12.75">
      <c r="B884"/>
      <c r="C884" s="16"/>
      <c r="D884"/>
      <c r="E884"/>
      <c r="F884"/>
    </row>
    <row r="885" spans="2:6" ht="12.75">
      <c r="B885"/>
      <c r="C885" s="16"/>
      <c r="D885"/>
      <c r="E885"/>
      <c r="F885"/>
    </row>
    <row r="886" spans="2:6" ht="12.75">
      <c r="B886"/>
      <c r="C886" s="16"/>
      <c r="D886"/>
      <c r="E886"/>
      <c r="F886"/>
    </row>
    <row r="887" spans="2:6" ht="12.75">
      <c r="B887"/>
      <c r="C887" s="16"/>
      <c r="D887"/>
      <c r="E887"/>
      <c r="F887"/>
    </row>
    <row r="888" spans="2:6" ht="12.75">
      <c r="B888"/>
      <c r="C888" s="16"/>
      <c r="D888"/>
      <c r="E888"/>
      <c r="F888"/>
    </row>
    <row r="889" spans="2:6" ht="12.75">
      <c r="B889"/>
      <c r="C889" s="16"/>
      <c r="D889"/>
      <c r="E889"/>
      <c r="F889"/>
    </row>
    <row r="890" spans="2:6" ht="12.75">
      <c r="B890"/>
      <c r="C890" s="16"/>
      <c r="D890"/>
      <c r="E890"/>
      <c r="F890"/>
    </row>
    <row r="891" spans="2:6" ht="12.75">
      <c r="B891"/>
      <c r="C891" s="16"/>
      <c r="D891"/>
      <c r="E891"/>
      <c r="F891"/>
    </row>
    <row r="892" spans="2:6" ht="12.75">
      <c r="B892"/>
      <c r="C892" s="16"/>
      <c r="D892"/>
      <c r="E892"/>
      <c r="F892"/>
    </row>
    <row r="893" spans="2:6" ht="12.75">
      <c r="B893"/>
      <c r="C893" s="16"/>
      <c r="D893"/>
      <c r="E893"/>
      <c r="F893"/>
    </row>
    <row r="894" spans="2:6" ht="12.75">
      <c r="B894"/>
      <c r="C894" s="16"/>
      <c r="D894"/>
      <c r="E894"/>
      <c r="F894"/>
    </row>
    <row r="895" spans="2:6" ht="12.75">
      <c r="B895"/>
      <c r="C895" s="16"/>
      <c r="D895"/>
      <c r="E895"/>
      <c r="F895"/>
    </row>
    <row r="896" spans="2:6" ht="12.75">
      <c r="B896"/>
      <c r="C896" s="16"/>
      <c r="D896"/>
      <c r="E896"/>
      <c r="F896"/>
    </row>
    <row r="897" spans="2:6" ht="12.75">
      <c r="B897"/>
      <c r="C897" s="16"/>
      <c r="D897"/>
      <c r="E897"/>
      <c r="F897"/>
    </row>
    <row r="898" spans="2:6" ht="12.75">
      <c r="B898"/>
      <c r="C898" s="16"/>
      <c r="D898"/>
      <c r="E898"/>
      <c r="F898"/>
    </row>
    <row r="899" spans="2:6" ht="12.75">
      <c r="B899"/>
      <c r="C899" s="16"/>
      <c r="D899"/>
      <c r="E899"/>
      <c r="F899"/>
    </row>
    <row r="900" spans="2:6" ht="12.75">
      <c r="B900"/>
      <c r="C900" s="16"/>
      <c r="D900"/>
      <c r="E900"/>
      <c r="F900"/>
    </row>
    <row r="901" spans="2:6" ht="12.75">
      <c r="B901"/>
      <c r="C901" s="16"/>
      <c r="D901"/>
      <c r="E901"/>
      <c r="F901"/>
    </row>
    <row r="902" spans="2:6" ht="12.75">
      <c r="B902"/>
      <c r="C902" s="16"/>
      <c r="D902"/>
      <c r="E902"/>
      <c r="F902"/>
    </row>
    <row r="903" spans="2:6" ht="12.75">
      <c r="B903"/>
      <c r="C903" s="16"/>
      <c r="D903"/>
      <c r="E903"/>
      <c r="F903"/>
    </row>
    <row r="904" spans="2:6" ht="12.75">
      <c r="B904"/>
      <c r="C904" s="16"/>
      <c r="D904"/>
      <c r="E904"/>
      <c r="F904"/>
    </row>
    <row r="905" spans="2:6" ht="12.75">
      <c r="B905"/>
      <c r="C905" s="16"/>
      <c r="D905"/>
      <c r="E905"/>
      <c r="F905"/>
    </row>
    <row r="906" spans="2:6" ht="12.75">
      <c r="B906"/>
      <c r="C906" s="16"/>
      <c r="D906"/>
      <c r="E906"/>
      <c r="F906"/>
    </row>
    <row r="907" spans="2:6" ht="12.75">
      <c r="B907"/>
      <c r="C907" s="16"/>
      <c r="D907"/>
      <c r="E907"/>
      <c r="F907"/>
    </row>
    <row r="908" spans="2:6" ht="12.75">
      <c r="B908"/>
      <c r="C908" s="16"/>
      <c r="D908"/>
      <c r="E908"/>
      <c r="F908"/>
    </row>
    <row r="909" spans="2:6" ht="12.75">
      <c r="B909"/>
      <c r="C909" s="16"/>
      <c r="D909"/>
      <c r="E909"/>
      <c r="F909"/>
    </row>
    <row r="910" spans="2:6" ht="12.75">
      <c r="B910"/>
      <c r="C910" s="16"/>
      <c r="D910"/>
      <c r="E910"/>
      <c r="F910"/>
    </row>
    <row r="911" spans="2:6" ht="12.75">
      <c r="B911"/>
      <c r="C911" s="16"/>
      <c r="D911"/>
      <c r="E911"/>
      <c r="F911"/>
    </row>
    <row r="912" spans="2:6" ht="12.75">
      <c r="B912"/>
      <c r="C912" s="16"/>
      <c r="D912"/>
      <c r="E912"/>
      <c r="F912"/>
    </row>
    <row r="913" spans="2:6" ht="12.75">
      <c r="B913"/>
      <c r="C913" s="16"/>
      <c r="D913"/>
      <c r="E913"/>
      <c r="F913"/>
    </row>
    <row r="914" spans="2:6" ht="12.75">
      <c r="B914"/>
      <c r="C914" s="16"/>
      <c r="D914"/>
      <c r="E914"/>
      <c r="F914"/>
    </row>
    <row r="915" spans="2:6" ht="12.75">
      <c r="B915"/>
      <c r="C915" s="16"/>
      <c r="D915"/>
      <c r="E915"/>
      <c r="F915"/>
    </row>
    <row r="916" spans="2:6" ht="12.75">
      <c r="B916"/>
      <c r="C916" s="16"/>
      <c r="D916"/>
      <c r="E916"/>
      <c r="F916"/>
    </row>
    <row r="917" spans="2:6" ht="12.75">
      <c r="B917"/>
      <c r="C917" s="16"/>
      <c r="D917"/>
      <c r="E917"/>
      <c r="F917"/>
    </row>
    <row r="918" spans="2:6" ht="12.75">
      <c r="B918"/>
      <c r="C918" s="16"/>
      <c r="D918"/>
      <c r="E918"/>
      <c r="F918"/>
    </row>
    <row r="919" spans="2:6" ht="12.75">
      <c r="B919"/>
      <c r="C919" s="16"/>
      <c r="D919"/>
      <c r="E919"/>
      <c r="F919"/>
    </row>
    <row r="920" spans="2:6" ht="12.75">
      <c r="B920"/>
      <c r="C920" s="16"/>
      <c r="D920"/>
      <c r="E920"/>
      <c r="F920"/>
    </row>
    <row r="921" spans="2:6" ht="12.75">
      <c r="B921"/>
      <c r="C921" s="16"/>
      <c r="D921"/>
      <c r="E921"/>
      <c r="F921"/>
    </row>
    <row r="922" spans="2:6" ht="12.75">
      <c r="B922"/>
      <c r="C922" s="16"/>
      <c r="D922"/>
      <c r="E922"/>
      <c r="F922"/>
    </row>
    <row r="923" spans="2:6" ht="12.75">
      <c r="B923"/>
      <c r="C923" s="16"/>
      <c r="D923"/>
      <c r="E923"/>
      <c r="F923"/>
    </row>
    <row r="924" spans="2:6" ht="12.75">
      <c r="B924"/>
      <c r="C924" s="16"/>
      <c r="D924"/>
      <c r="E924"/>
      <c r="F924"/>
    </row>
    <row r="925" spans="2:6" ht="12.75">
      <c r="B925"/>
      <c r="C925" s="16"/>
      <c r="D925"/>
      <c r="E925"/>
      <c r="F925"/>
    </row>
    <row r="926" spans="2:6" ht="12.75">
      <c r="B926"/>
      <c r="C926" s="16"/>
      <c r="D926"/>
      <c r="E926"/>
      <c r="F926"/>
    </row>
    <row r="927" spans="2:6" ht="12.75">
      <c r="B927"/>
      <c r="C927" s="16"/>
      <c r="D927"/>
      <c r="E927"/>
      <c r="F927"/>
    </row>
    <row r="928" spans="2:6" ht="12.75">
      <c r="B928"/>
      <c r="C928" s="16"/>
      <c r="D928"/>
      <c r="E928"/>
      <c r="F928"/>
    </row>
    <row r="929" spans="2:6" ht="12.75">
      <c r="B929"/>
      <c r="C929" s="16"/>
      <c r="D929"/>
      <c r="E929"/>
      <c r="F929"/>
    </row>
    <row r="930" spans="2:6" ht="12.75">
      <c r="B930"/>
      <c r="C930" s="16"/>
      <c r="D930"/>
      <c r="E930"/>
      <c r="F930"/>
    </row>
    <row r="931" spans="2:6" ht="12.75">
      <c r="B931"/>
      <c r="C931" s="16"/>
      <c r="D931"/>
      <c r="E931"/>
      <c r="F931"/>
    </row>
    <row r="932" spans="2:6" ht="12.75">
      <c r="B932"/>
      <c r="C932" s="16"/>
      <c r="D932"/>
      <c r="E932"/>
      <c r="F932"/>
    </row>
    <row r="933" spans="2:6" ht="12.75">
      <c r="B933"/>
      <c r="C933" s="16"/>
      <c r="D933"/>
      <c r="E933"/>
      <c r="F933"/>
    </row>
    <row r="934" spans="2:6" ht="12.75">
      <c r="B934"/>
      <c r="C934" s="16"/>
      <c r="D934"/>
      <c r="E934"/>
      <c r="F934"/>
    </row>
    <row r="935" spans="2:6" ht="12.75">
      <c r="B935"/>
      <c r="C935" s="16"/>
      <c r="D935"/>
      <c r="E935"/>
      <c r="F935"/>
    </row>
    <row r="936" spans="2:6" ht="12.75">
      <c r="B936"/>
      <c r="C936" s="16"/>
      <c r="D936"/>
      <c r="E936"/>
      <c r="F936"/>
    </row>
    <row r="937" spans="2:6" ht="12.75">
      <c r="B937"/>
      <c r="C937" s="16"/>
      <c r="D937"/>
      <c r="E937"/>
      <c r="F937"/>
    </row>
    <row r="938" spans="2:6" ht="12.75">
      <c r="B938"/>
      <c r="C938" s="16"/>
      <c r="D938"/>
      <c r="E938"/>
      <c r="F938"/>
    </row>
    <row r="939" spans="2:6" ht="12.75">
      <c r="B939"/>
      <c r="C939" s="16"/>
      <c r="D939"/>
      <c r="E939"/>
      <c r="F939"/>
    </row>
    <row r="940" spans="2:6" ht="12.75">
      <c r="B940"/>
      <c r="C940" s="16"/>
      <c r="D940"/>
      <c r="E940"/>
      <c r="F940"/>
    </row>
    <row r="941" spans="2:6" ht="12.75">
      <c r="B941"/>
      <c r="C941" s="16"/>
      <c r="D941"/>
      <c r="E941"/>
      <c r="F941"/>
    </row>
    <row r="942" spans="2:6" ht="12.75">
      <c r="B942"/>
      <c r="C942" s="16"/>
      <c r="D942"/>
      <c r="E942"/>
      <c r="F942"/>
    </row>
    <row r="943" spans="2:6" ht="12.75">
      <c r="B943"/>
      <c r="C943" s="16"/>
      <c r="D943"/>
      <c r="E943"/>
      <c r="F943"/>
    </row>
    <row r="944" spans="2:6" ht="12.75">
      <c r="B944"/>
      <c r="C944" s="16"/>
      <c r="D944"/>
      <c r="E944"/>
      <c r="F944"/>
    </row>
    <row r="945" spans="2:6" ht="12.75">
      <c r="B945"/>
      <c r="C945" s="16"/>
      <c r="D945"/>
      <c r="E945"/>
      <c r="F945"/>
    </row>
    <row r="946" spans="2:6" ht="12.75">
      <c r="B946"/>
      <c r="C946" s="16"/>
      <c r="D946"/>
      <c r="E946"/>
      <c r="F946"/>
    </row>
    <row r="947" spans="2:6" ht="12.75">
      <c r="B947"/>
      <c r="C947" s="16"/>
      <c r="D947"/>
      <c r="E947"/>
      <c r="F947"/>
    </row>
    <row r="948" spans="2:6" ht="12.75">
      <c r="B948"/>
      <c r="C948" s="16"/>
      <c r="D948"/>
      <c r="E948"/>
      <c r="F948"/>
    </row>
    <row r="949" spans="2:6" ht="12.75">
      <c r="B949"/>
      <c r="C949" s="16"/>
      <c r="D949"/>
      <c r="E949"/>
      <c r="F949"/>
    </row>
    <row r="950" spans="2:6" ht="12.75">
      <c r="B950"/>
      <c r="C950" s="16"/>
      <c r="D950"/>
      <c r="E950"/>
      <c r="F950"/>
    </row>
    <row r="951" spans="2:6" ht="12.75">
      <c r="B951"/>
      <c r="C951" s="16"/>
      <c r="D951"/>
      <c r="E951"/>
      <c r="F951"/>
    </row>
    <row r="952" spans="2:6" ht="12.75">
      <c r="B952"/>
      <c r="C952" s="16"/>
      <c r="D952"/>
      <c r="E952"/>
      <c r="F952"/>
    </row>
    <row r="953" spans="2:6" ht="12.75">
      <c r="B953"/>
      <c r="C953" s="16"/>
      <c r="D953"/>
      <c r="E953"/>
      <c r="F953"/>
    </row>
    <row r="954" spans="2:6" ht="12.75">
      <c r="B954"/>
      <c r="C954" s="16"/>
      <c r="D954"/>
      <c r="E954"/>
      <c r="F954"/>
    </row>
    <row r="955" spans="2:6" ht="12.75">
      <c r="B955"/>
      <c r="C955" s="16"/>
      <c r="D955"/>
      <c r="E955"/>
      <c r="F955"/>
    </row>
    <row r="956" spans="2:6" ht="12.75">
      <c r="B956"/>
      <c r="C956" s="16"/>
      <c r="D956"/>
      <c r="E956"/>
      <c r="F956"/>
    </row>
    <row r="957" spans="2:6" ht="12.75">
      <c r="B957"/>
      <c r="C957" s="16"/>
      <c r="D957"/>
      <c r="E957"/>
      <c r="F957"/>
    </row>
    <row r="958" spans="2:6" ht="12.75">
      <c r="B958"/>
      <c r="C958" s="16"/>
      <c r="D958"/>
      <c r="E958"/>
      <c r="F958"/>
    </row>
    <row r="959" spans="2:6" ht="12.75">
      <c r="B959"/>
      <c r="C959" s="16"/>
      <c r="D959"/>
      <c r="E959"/>
      <c r="F959"/>
    </row>
    <row r="960" spans="2:6" ht="12.75">
      <c r="B960"/>
      <c r="C960" s="16"/>
      <c r="D960"/>
      <c r="E960"/>
      <c r="F960"/>
    </row>
    <row r="961" spans="2:6" ht="12.75">
      <c r="B961"/>
      <c r="C961" s="16"/>
      <c r="D961"/>
      <c r="E961"/>
      <c r="F961"/>
    </row>
    <row r="962" spans="2:6" ht="12.75">
      <c r="B962"/>
      <c r="C962" s="16"/>
      <c r="D962"/>
      <c r="E962"/>
      <c r="F962"/>
    </row>
    <row r="963" spans="2:6" ht="12.75">
      <c r="B963"/>
      <c r="C963" s="16"/>
      <c r="D963"/>
      <c r="E963"/>
      <c r="F963"/>
    </row>
    <row r="964" spans="2:6" ht="12.75">
      <c r="B964"/>
      <c r="C964" s="16"/>
      <c r="D964"/>
      <c r="E964"/>
      <c r="F964"/>
    </row>
    <row r="965" spans="2:6" ht="12.75">
      <c r="B965"/>
      <c r="C965" s="16"/>
      <c r="D965"/>
      <c r="E965"/>
      <c r="F965"/>
    </row>
    <row r="966" spans="2:6" ht="12.75">
      <c r="B966"/>
      <c r="C966" s="16"/>
      <c r="D966"/>
      <c r="E966"/>
      <c r="F966"/>
    </row>
    <row r="967" spans="2:6" ht="12.75">
      <c r="B967"/>
      <c r="C967" s="16"/>
      <c r="D967"/>
      <c r="E967"/>
      <c r="F967"/>
    </row>
    <row r="968" spans="2:6" ht="12.75">
      <c r="B968"/>
      <c r="C968" s="16"/>
      <c r="D968"/>
      <c r="E968"/>
      <c r="F968"/>
    </row>
    <row r="969" spans="2:6" ht="12.75">
      <c r="B969"/>
      <c r="C969" s="16"/>
      <c r="D969"/>
      <c r="E969"/>
      <c r="F969"/>
    </row>
    <row r="970" spans="2:6" ht="12.75">
      <c r="B970"/>
      <c r="C970" s="16"/>
      <c r="D970"/>
      <c r="E970"/>
      <c r="F970"/>
    </row>
    <row r="971" spans="2:6" ht="12.75">
      <c r="B971"/>
      <c r="C971" s="16"/>
      <c r="D971"/>
      <c r="E971"/>
      <c r="F971"/>
    </row>
    <row r="972" spans="2:6" ht="12.75">
      <c r="B972"/>
      <c r="C972" s="16"/>
      <c r="D972"/>
      <c r="E972"/>
      <c r="F972"/>
    </row>
    <row r="973" spans="2:6" ht="12.75">
      <c r="B973"/>
      <c r="C973" s="16"/>
      <c r="D973"/>
      <c r="E973"/>
      <c r="F973"/>
    </row>
    <row r="974" spans="2:6" ht="12.75">
      <c r="B974"/>
      <c r="C974" s="16"/>
      <c r="D974"/>
      <c r="E974"/>
      <c r="F974"/>
    </row>
    <row r="975" spans="2:6" ht="12.75">
      <c r="B975"/>
      <c r="C975" s="16"/>
      <c r="D975"/>
      <c r="E975"/>
      <c r="F975"/>
    </row>
    <row r="976" spans="2:6" ht="12.75">
      <c r="B976"/>
      <c r="C976" s="16"/>
      <c r="D976"/>
      <c r="E976"/>
      <c r="F976"/>
    </row>
    <row r="977" spans="2:6" ht="12.75">
      <c r="B977"/>
      <c r="C977" s="16"/>
      <c r="D977"/>
      <c r="E977"/>
      <c r="F977"/>
    </row>
    <row r="978" spans="2:6" ht="12.75">
      <c r="B978"/>
      <c r="C978" s="16"/>
      <c r="D978"/>
      <c r="E978"/>
      <c r="F978"/>
    </row>
    <row r="979" spans="2:6" ht="12.75">
      <c r="B979"/>
      <c r="C979" s="16"/>
      <c r="D979"/>
      <c r="E979"/>
      <c r="F979"/>
    </row>
    <row r="980" spans="2:6" ht="12.75">
      <c r="B980"/>
      <c r="C980" s="16"/>
      <c r="D980"/>
      <c r="E980"/>
      <c r="F980"/>
    </row>
    <row r="981" spans="2:6" ht="12.75">
      <c r="B981"/>
      <c r="C981" s="16"/>
      <c r="D981"/>
      <c r="E981"/>
      <c r="F981"/>
    </row>
    <row r="982" spans="2:6" ht="12.75">
      <c r="B982"/>
      <c r="C982" s="16"/>
      <c r="D982"/>
      <c r="E982"/>
      <c r="F982"/>
    </row>
    <row r="983" spans="2:6" ht="12.75">
      <c r="B983"/>
      <c r="C983" s="16"/>
      <c r="D983"/>
      <c r="E983"/>
      <c r="F983"/>
    </row>
    <row r="984" spans="2:6" ht="12.75">
      <c r="B984"/>
      <c r="C984" s="16"/>
      <c r="D984"/>
      <c r="E984"/>
      <c r="F984"/>
    </row>
    <row r="985" spans="2:6" ht="12.75">
      <c r="B985"/>
      <c r="C985" s="16"/>
      <c r="D985"/>
      <c r="E985"/>
      <c r="F985"/>
    </row>
    <row r="986" spans="2:6" ht="12.75">
      <c r="B986"/>
      <c r="C986" s="16"/>
      <c r="D986"/>
      <c r="E986"/>
      <c r="F986"/>
    </row>
    <row r="987" spans="2:6" ht="12.75">
      <c r="B987"/>
      <c r="C987" s="16"/>
      <c r="D987"/>
      <c r="E987"/>
      <c r="F987"/>
    </row>
    <row r="988" spans="2:6" ht="12.75">
      <c r="B988"/>
      <c r="C988" s="16"/>
      <c r="D988"/>
      <c r="E988"/>
      <c r="F988"/>
    </row>
    <row r="989" spans="2:6" ht="12.75">
      <c r="B989"/>
      <c r="C989" s="16"/>
      <c r="D989"/>
      <c r="E989"/>
      <c r="F989"/>
    </row>
    <row r="990" spans="2:6" ht="12.75">
      <c r="B990"/>
      <c r="C990" s="16"/>
      <c r="D990"/>
      <c r="E990"/>
      <c r="F990"/>
    </row>
    <row r="991" spans="2:6" ht="12.75">
      <c r="B991"/>
      <c r="C991" s="16"/>
      <c r="D991"/>
      <c r="E991"/>
      <c r="F991"/>
    </row>
    <row r="992" spans="2:6" ht="12.75">
      <c r="B992"/>
      <c r="C992" s="16"/>
      <c r="D992"/>
      <c r="E992"/>
      <c r="F992"/>
    </row>
    <row r="993" spans="2:6" ht="12.75">
      <c r="B993"/>
      <c r="C993" s="16"/>
      <c r="D993"/>
      <c r="E993"/>
      <c r="F993"/>
    </row>
    <row r="994" spans="2:6" ht="12.75">
      <c r="B994"/>
      <c r="C994" s="16"/>
      <c r="D994"/>
      <c r="E994"/>
      <c r="F994"/>
    </row>
    <row r="995" spans="2:6" ht="12.75">
      <c r="B995"/>
      <c r="C995" s="16"/>
      <c r="D995"/>
      <c r="E995"/>
      <c r="F995"/>
    </row>
    <row r="996" spans="2:6" ht="12.75">
      <c r="B996"/>
      <c r="C996" s="16"/>
      <c r="D996"/>
      <c r="E996"/>
      <c r="F996"/>
    </row>
    <row r="997" spans="2:6" ht="12.75">
      <c r="B997"/>
      <c r="C997" s="16"/>
      <c r="D997"/>
      <c r="E997"/>
      <c r="F997"/>
    </row>
    <row r="998" spans="2:6" ht="12.75">
      <c r="B998"/>
      <c r="C998" s="16"/>
      <c r="D998"/>
      <c r="E998"/>
      <c r="F998"/>
    </row>
    <row r="999" spans="2:6" ht="12.75">
      <c r="B999"/>
      <c r="C999" s="16"/>
      <c r="D999"/>
      <c r="E999"/>
      <c r="F999"/>
    </row>
    <row r="1000" spans="2:6" ht="12.75">
      <c r="B1000"/>
      <c r="C1000" s="16"/>
      <c r="D1000"/>
      <c r="E1000"/>
      <c r="F1000"/>
    </row>
    <row r="1001" spans="2:6" ht="12.75">
      <c r="B1001"/>
      <c r="C1001" s="16"/>
      <c r="D1001"/>
      <c r="E1001"/>
      <c r="F1001"/>
    </row>
    <row r="1002" spans="2:6" ht="12.75">
      <c r="B1002"/>
      <c r="C1002" s="16"/>
      <c r="D1002"/>
      <c r="E1002"/>
      <c r="F1002"/>
    </row>
    <row r="1003" spans="2:6" ht="12.75">
      <c r="B1003"/>
      <c r="C1003" s="16"/>
      <c r="D1003"/>
      <c r="E1003"/>
      <c r="F1003"/>
    </row>
    <row r="1004" spans="2:6" ht="12.75">
      <c r="B1004"/>
      <c r="C1004" s="16"/>
      <c r="D1004"/>
      <c r="E1004"/>
      <c r="F1004"/>
    </row>
    <row r="1005" spans="2:6" ht="12.75">
      <c r="B1005"/>
      <c r="C1005" s="16"/>
      <c r="D1005"/>
      <c r="E1005"/>
      <c r="F1005"/>
    </row>
    <row r="1006" spans="2:6" ht="12.75">
      <c r="B1006"/>
      <c r="C1006" s="16"/>
      <c r="D1006"/>
      <c r="E1006"/>
      <c r="F1006"/>
    </row>
    <row r="1007" spans="2:6" ht="12.75">
      <c r="B1007"/>
      <c r="C1007" s="16"/>
      <c r="D1007"/>
      <c r="E1007"/>
      <c r="F1007"/>
    </row>
    <row r="1008" spans="2:6" ht="12.75">
      <c r="B1008"/>
      <c r="C1008" s="16"/>
      <c r="D1008"/>
      <c r="E1008"/>
      <c r="F1008"/>
    </row>
    <row r="1009" spans="2:6" ht="12.75">
      <c r="B1009"/>
      <c r="C1009" s="16"/>
      <c r="D1009"/>
      <c r="E1009"/>
      <c r="F1009"/>
    </row>
    <row r="1010" spans="2:6" ht="12.75">
      <c r="B1010"/>
      <c r="C1010" s="16"/>
      <c r="D1010"/>
      <c r="E1010"/>
      <c r="F1010"/>
    </row>
    <row r="1011" spans="2:6" ht="12.75">
      <c r="B1011"/>
      <c r="C1011" s="16"/>
      <c r="D1011"/>
      <c r="E1011"/>
      <c r="F1011"/>
    </row>
    <row r="1012" spans="2:6" ht="12.75">
      <c r="B1012"/>
      <c r="C1012" s="16"/>
      <c r="D1012"/>
      <c r="E1012"/>
      <c r="F1012"/>
    </row>
    <row r="1013" spans="2:6" ht="12.75">
      <c r="B1013"/>
      <c r="C1013" s="16"/>
      <c r="D1013"/>
      <c r="E1013"/>
      <c r="F1013"/>
    </row>
    <row r="1014" spans="2:6" ht="12.75">
      <c r="B1014"/>
      <c r="C1014" s="16"/>
      <c r="D1014"/>
      <c r="E1014"/>
      <c r="F1014"/>
    </row>
    <row r="1015" spans="2:6" ht="12.75">
      <c r="B1015"/>
      <c r="C1015" s="16"/>
      <c r="D1015"/>
      <c r="E1015"/>
      <c r="F1015"/>
    </row>
    <row r="1016" spans="2:6" ht="12.75">
      <c r="B1016"/>
      <c r="C1016" s="16"/>
      <c r="D1016"/>
      <c r="E1016"/>
      <c r="F1016"/>
    </row>
    <row r="1017" spans="2:6" ht="12.75">
      <c r="B1017"/>
      <c r="C1017" s="16"/>
      <c r="D1017"/>
      <c r="E1017"/>
      <c r="F1017"/>
    </row>
    <row r="1018" spans="2:6" ht="12.75">
      <c r="B1018"/>
      <c r="C1018" s="16"/>
      <c r="D1018"/>
      <c r="E1018"/>
      <c r="F1018"/>
    </row>
    <row r="1019" spans="2:6" ht="12.75">
      <c r="B1019"/>
      <c r="C1019" s="16"/>
      <c r="D1019"/>
      <c r="E1019"/>
      <c r="F1019"/>
    </row>
    <row r="1020" spans="2:6" ht="12.75">
      <c r="B1020"/>
      <c r="C1020" s="16"/>
      <c r="D1020"/>
      <c r="E1020"/>
      <c r="F1020"/>
    </row>
    <row r="1021" spans="2:6" ht="12.75">
      <c r="B1021"/>
      <c r="C1021" s="16"/>
      <c r="D1021"/>
      <c r="E1021"/>
      <c r="F1021"/>
    </row>
    <row r="1022" spans="2:6" ht="12.75">
      <c r="B1022"/>
      <c r="C1022" s="16"/>
      <c r="D1022"/>
      <c r="E1022"/>
      <c r="F1022"/>
    </row>
    <row r="1023" spans="2:6" ht="12.75">
      <c r="B1023"/>
      <c r="C1023" s="16"/>
      <c r="D1023"/>
      <c r="E1023"/>
      <c r="F1023"/>
    </row>
    <row r="1024" spans="2:6" ht="12.75">
      <c r="B1024"/>
      <c r="C1024" s="16"/>
      <c r="D1024"/>
      <c r="E1024"/>
      <c r="F1024"/>
    </row>
    <row r="1025" spans="2:6" ht="12.75">
      <c r="B1025"/>
      <c r="C1025" s="16"/>
      <c r="D1025"/>
      <c r="E1025"/>
      <c r="F1025"/>
    </row>
    <row r="1026" spans="2:6" ht="12.75">
      <c r="B1026"/>
      <c r="C1026" s="16"/>
      <c r="D1026"/>
      <c r="E1026"/>
      <c r="F1026"/>
    </row>
    <row r="1027" spans="2:6" ht="12.75">
      <c r="B1027"/>
      <c r="C1027" s="16"/>
      <c r="D1027"/>
      <c r="E1027"/>
      <c r="F1027"/>
    </row>
    <row r="1028" spans="2:6" ht="12.75">
      <c r="B1028"/>
      <c r="C1028" s="16"/>
      <c r="D1028"/>
      <c r="E1028"/>
      <c r="F1028"/>
    </row>
    <row r="1029" spans="2:6" ht="12.75">
      <c r="B1029"/>
      <c r="C1029" s="16"/>
      <c r="D1029"/>
      <c r="E1029"/>
      <c r="F1029"/>
    </row>
    <row r="1030" spans="2:6" ht="12.75">
      <c r="B1030"/>
      <c r="C1030" s="16"/>
      <c r="D1030"/>
      <c r="E1030"/>
      <c r="F1030"/>
    </row>
    <row r="1031" spans="2:6" ht="12.75">
      <c r="B1031"/>
      <c r="C1031" s="16"/>
      <c r="D1031"/>
      <c r="E1031"/>
      <c r="F1031"/>
    </row>
    <row r="1032" spans="2:6" ht="12.75">
      <c r="B1032"/>
      <c r="C1032" s="16"/>
      <c r="D1032"/>
      <c r="E1032"/>
      <c r="F1032"/>
    </row>
    <row r="1033" spans="2:6" ht="12.75">
      <c r="B1033"/>
      <c r="C1033" s="16"/>
      <c r="D1033"/>
      <c r="E1033"/>
      <c r="F1033"/>
    </row>
    <row r="1034" spans="2:6" ht="12.75">
      <c r="B1034"/>
      <c r="C1034" s="16"/>
      <c r="D1034"/>
      <c r="E1034"/>
      <c r="F1034"/>
    </row>
    <row r="1035" spans="2:6" ht="12.75">
      <c r="B1035"/>
      <c r="C1035" s="16"/>
      <c r="D1035"/>
      <c r="E1035"/>
      <c r="F1035"/>
    </row>
    <row r="1036" spans="2:6" ht="12.75">
      <c r="B1036"/>
      <c r="C1036" s="16"/>
      <c r="D1036"/>
      <c r="E1036"/>
      <c r="F1036"/>
    </row>
    <row r="1037" spans="2:6" ht="12.75">
      <c r="B1037"/>
      <c r="C1037" s="16"/>
      <c r="D1037"/>
      <c r="E1037"/>
      <c r="F1037"/>
    </row>
    <row r="1038" spans="2:6" ht="12.75">
      <c r="B1038"/>
      <c r="C1038" s="16"/>
      <c r="D1038"/>
      <c r="E1038"/>
      <c r="F1038"/>
    </row>
    <row r="1039" spans="2:6" ht="12.75">
      <c r="B1039"/>
      <c r="C1039" s="16"/>
      <c r="D1039"/>
      <c r="E1039"/>
      <c r="F1039"/>
    </row>
    <row r="1040" spans="2:6" ht="12.75">
      <c r="B1040"/>
      <c r="C1040" s="16"/>
      <c r="D1040"/>
      <c r="E1040"/>
      <c r="F1040"/>
    </row>
    <row r="1041" spans="2:6" ht="12.75">
      <c r="B1041"/>
      <c r="C1041" s="16"/>
      <c r="D1041"/>
      <c r="E1041"/>
      <c r="F1041"/>
    </row>
    <row r="1042" spans="2:6" ht="12.75">
      <c r="B1042"/>
      <c r="C1042" s="16"/>
      <c r="D1042"/>
      <c r="E1042"/>
      <c r="F1042"/>
    </row>
    <row r="1043" spans="2:6" ht="12.75">
      <c r="B1043"/>
      <c r="C1043" s="16"/>
      <c r="D1043"/>
      <c r="E1043"/>
      <c r="F1043"/>
    </row>
    <row r="1044" spans="2:6" ht="12.75">
      <c r="B1044"/>
      <c r="C1044" s="16"/>
      <c r="D1044"/>
      <c r="E1044"/>
      <c r="F1044"/>
    </row>
    <row r="1045" spans="2:6" ht="12.75">
      <c r="B1045"/>
      <c r="C1045" s="16"/>
      <c r="D1045"/>
      <c r="E1045"/>
      <c r="F1045"/>
    </row>
    <row r="1046" spans="2:6" ht="12.75">
      <c r="B1046"/>
      <c r="C1046" s="16"/>
      <c r="D1046"/>
      <c r="E1046"/>
      <c r="F1046"/>
    </row>
    <row r="1047" spans="2:6" ht="12.75">
      <c r="B1047"/>
      <c r="C1047" s="16"/>
      <c r="D1047"/>
      <c r="E1047"/>
      <c r="F1047"/>
    </row>
    <row r="1048" spans="2:6" ht="12.75">
      <c r="B1048"/>
      <c r="C1048" s="16"/>
      <c r="D1048"/>
      <c r="E1048"/>
      <c r="F1048"/>
    </row>
    <row r="1049" spans="2:6" ht="12.75">
      <c r="B1049"/>
      <c r="C1049" s="16"/>
      <c r="D1049"/>
      <c r="E1049"/>
      <c r="F1049"/>
    </row>
    <row r="1050" spans="2:6" ht="12.75">
      <c r="B1050"/>
      <c r="C1050" s="16"/>
      <c r="D1050"/>
      <c r="E1050"/>
      <c r="F1050"/>
    </row>
    <row r="1051" spans="2:6" ht="12.75">
      <c r="B1051"/>
      <c r="C1051" s="16"/>
      <c r="D1051"/>
      <c r="E1051"/>
      <c r="F1051"/>
    </row>
    <row r="1052" spans="2:6" ht="12.75">
      <c r="B1052"/>
      <c r="C1052" s="16"/>
      <c r="D1052"/>
      <c r="E1052"/>
      <c r="F1052"/>
    </row>
    <row r="1053" spans="2:6" ht="12.75">
      <c r="B1053"/>
      <c r="C1053" s="16"/>
      <c r="D1053"/>
      <c r="E1053"/>
      <c r="F1053"/>
    </row>
    <row r="1054" spans="2:6" ht="12.75">
      <c r="B1054"/>
      <c r="C1054" s="16"/>
      <c r="D1054"/>
      <c r="E1054"/>
      <c r="F1054"/>
    </row>
    <row r="1055" spans="2:6" ht="12.75">
      <c r="B1055"/>
      <c r="C1055" s="16"/>
      <c r="D1055"/>
      <c r="E1055"/>
      <c r="F1055"/>
    </row>
    <row r="1056" spans="2:6" ht="12.75">
      <c r="B1056"/>
      <c r="C1056" s="16"/>
      <c r="D1056"/>
      <c r="E1056"/>
      <c r="F1056"/>
    </row>
    <row r="1057" spans="2:6" ht="12.75">
      <c r="B1057"/>
      <c r="C1057" s="16"/>
      <c r="D1057"/>
      <c r="E1057"/>
      <c r="F1057"/>
    </row>
    <row r="1058" spans="2:6" ht="12.75">
      <c r="B1058"/>
      <c r="C1058" s="16"/>
      <c r="D1058"/>
      <c r="E1058"/>
      <c r="F1058"/>
    </row>
    <row r="1059" spans="2:6" ht="12.75">
      <c r="B1059"/>
      <c r="C1059" s="16"/>
      <c r="D1059"/>
      <c r="E1059"/>
      <c r="F1059"/>
    </row>
    <row r="1060" spans="2:6" ht="12.75">
      <c r="B1060"/>
      <c r="C1060" s="16"/>
      <c r="D1060"/>
      <c r="E1060"/>
      <c r="F1060"/>
    </row>
    <row r="1061" spans="2:6" ht="12.75">
      <c r="B1061"/>
      <c r="C1061" s="16"/>
      <c r="D1061"/>
      <c r="E1061"/>
      <c r="F1061"/>
    </row>
    <row r="1062" spans="2:6" ht="12.75">
      <c r="B1062"/>
      <c r="C1062" s="16"/>
      <c r="D1062"/>
      <c r="E1062"/>
      <c r="F1062"/>
    </row>
    <row r="1063" spans="2:6" ht="12.75">
      <c r="B1063"/>
      <c r="C1063" s="16"/>
      <c r="D1063"/>
      <c r="E1063"/>
      <c r="F1063"/>
    </row>
    <row r="1064" spans="2:6" ht="12.75">
      <c r="B1064"/>
      <c r="C1064" s="16"/>
      <c r="D1064"/>
      <c r="E1064"/>
      <c r="F1064"/>
    </row>
    <row r="1065" spans="2:6" ht="12.75">
      <c r="B1065"/>
      <c r="C1065" s="16"/>
      <c r="D1065"/>
      <c r="E1065"/>
      <c r="F1065"/>
    </row>
    <row r="1066" spans="2:6" ht="12.75">
      <c r="B1066"/>
      <c r="C1066" s="16"/>
      <c r="D1066"/>
      <c r="E1066"/>
      <c r="F1066"/>
    </row>
    <row r="1067" spans="2:6" ht="12.75">
      <c r="B1067"/>
      <c r="C1067" s="16"/>
      <c r="D1067"/>
      <c r="E1067"/>
      <c r="F1067"/>
    </row>
    <row r="1068" spans="2:6" ht="12.75">
      <c r="B1068"/>
      <c r="C1068" s="16"/>
      <c r="D1068"/>
      <c r="E1068"/>
      <c r="F1068"/>
    </row>
    <row r="1069" spans="2:6" ht="12.75">
      <c r="B1069"/>
      <c r="C1069" s="16"/>
      <c r="D1069"/>
      <c r="E1069"/>
      <c r="F1069"/>
    </row>
    <row r="1070" spans="2:6" ht="12.75">
      <c r="B1070"/>
      <c r="C1070" s="16"/>
      <c r="D1070"/>
      <c r="E1070"/>
      <c r="F1070"/>
    </row>
    <row r="1071" spans="2:6" ht="12.75">
      <c r="B1071"/>
      <c r="C1071" s="16"/>
      <c r="D1071"/>
      <c r="E1071"/>
      <c r="F1071"/>
    </row>
    <row r="1072" spans="2:6" ht="12.75">
      <c r="B1072"/>
      <c r="C1072" s="16"/>
      <c r="D1072"/>
      <c r="E1072"/>
      <c r="F1072"/>
    </row>
    <row r="1073" spans="2:6" ht="12.75">
      <c r="B1073"/>
      <c r="C1073" s="16"/>
      <c r="D1073"/>
      <c r="E1073"/>
      <c r="F1073"/>
    </row>
    <row r="1074" spans="2:6" ht="12.75">
      <c r="B1074"/>
      <c r="C1074" s="16"/>
      <c r="D1074"/>
      <c r="E1074"/>
      <c r="F1074"/>
    </row>
    <row r="1075" spans="2:6" ht="12.75">
      <c r="B1075"/>
      <c r="C1075" s="16"/>
      <c r="D1075"/>
      <c r="E1075"/>
      <c r="F1075"/>
    </row>
    <row r="1076" spans="2:6" ht="12.75">
      <c r="B1076"/>
      <c r="C1076" s="16"/>
      <c r="D1076"/>
      <c r="E1076"/>
      <c r="F1076"/>
    </row>
    <row r="1077" spans="2:6" ht="12.75">
      <c r="B1077"/>
      <c r="C1077" s="16"/>
      <c r="D1077"/>
      <c r="E1077"/>
      <c r="F1077"/>
    </row>
    <row r="1078" spans="2:6" ht="12.75">
      <c r="B1078"/>
      <c r="C1078" s="16"/>
      <c r="D1078"/>
      <c r="E1078"/>
      <c r="F1078"/>
    </row>
    <row r="1079" spans="2:6" ht="12.75">
      <c r="B1079"/>
      <c r="C1079" s="16"/>
      <c r="D1079"/>
      <c r="E1079"/>
      <c r="F1079"/>
    </row>
    <row r="1080" spans="2:6" ht="12.75">
      <c r="B1080"/>
      <c r="C1080" s="16"/>
      <c r="D1080"/>
      <c r="E1080"/>
      <c r="F1080"/>
    </row>
    <row r="1081" spans="2:6" ht="12.75">
      <c r="B1081"/>
      <c r="C1081" s="16"/>
      <c r="D1081"/>
      <c r="E1081"/>
      <c r="F1081"/>
    </row>
    <row r="1082" spans="2:6" ht="12.75">
      <c r="B1082"/>
      <c r="C1082" s="16"/>
      <c r="D1082"/>
      <c r="E1082"/>
      <c r="F1082"/>
    </row>
    <row r="1083" spans="2:6" ht="12.75">
      <c r="B1083"/>
      <c r="C1083" s="16"/>
      <c r="D1083"/>
      <c r="E1083"/>
      <c r="F1083"/>
    </row>
    <row r="1084" spans="2:6" ht="12.75">
      <c r="B1084"/>
      <c r="C1084" s="16"/>
      <c r="D1084"/>
      <c r="E1084"/>
      <c r="F1084"/>
    </row>
    <row r="1085" spans="2:6" ht="12.75">
      <c r="B1085"/>
      <c r="C1085" s="16"/>
      <c r="D1085"/>
      <c r="E1085"/>
      <c r="F1085"/>
    </row>
    <row r="1086" spans="2:6" ht="12.75">
      <c r="B1086"/>
      <c r="C1086" s="16"/>
      <c r="D1086"/>
      <c r="E1086"/>
      <c r="F1086"/>
    </row>
    <row r="1087" spans="2:6" ht="12.75">
      <c r="B1087"/>
      <c r="C1087" s="16"/>
      <c r="D1087"/>
      <c r="E1087"/>
      <c r="F1087"/>
    </row>
    <row r="1088" spans="2:6" ht="12.75">
      <c r="B1088"/>
      <c r="C1088" s="16"/>
      <c r="D1088"/>
      <c r="E1088"/>
      <c r="F1088"/>
    </row>
    <row r="1089" spans="2:6" ht="12.75">
      <c r="B1089"/>
      <c r="C1089" s="16"/>
      <c r="D1089"/>
      <c r="E1089"/>
      <c r="F1089"/>
    </row>
    <row r="1090" spans="2:6" ht="12.75">
      <c r="B1090"/>
      <c r="C1090" s="16"/>
      <c r="D1090"/>
      <c r="E1090"/>
      <c r="F1090"/>
    </row>
    <row r="1091" spans="2:6" ht="12.75">
      <c r="B1091"/>
      <c r="C1091" s="16"/>
      <c r="D1091"/>
      <c r="E1091"/>
      <c r="F1091"/>
    </row>
    <row r="1092" spans="2:6" ht="12.75">
      <c r="B1092"/>
      <c r="C1092" s="16"/>
      <c r="D1092"/>
      <c r="E1092"/>
      <c r="F1092"/>
    </row>
    <row r="1093" spans="2:6" ht="12.75">
      <c r="B1093"/>
      <c r="C1093" s="16"/>
      <c r="D1093"/>
      <c r="E1093"/>
      <c r="F1093"/>
    </row>
    <row r="1094" spans="2:6" ht="12.75">
      <c r="B1094"/>
      <c r="C1094" s="16"/>
      <c r="D1094"/>
      <c r="E1094"/>
      <c r="F1094"/>
    </row>
    <row r="1095" spans="2:6" ht="12.75">
      <c r="B1095"/>
      <c r="C1095" s="16"/>
      <c r="D1095"/>
      <c r="E1095"/>
      <c r="F1095"/>
    </row>
    <row r="1096" spans="2:6" ht="12.75">
      <c r="B1096"/>
      <c r="C1096" s="16"/>
      <c r="D1096"/>
      <c r="E1096"/>
      <c r="F1096"/>
    </row>
    <row r="1097" spans="2:6" ht="12.75">
      <c r="B1097"/>
      <c r="C1097" s="16"/>
      <c r="D1097"/>
      <c r="E1097"/>
      <c r="F1097"/>
    </row>
    <row r="1098" spans="2:6" ht="12.75">
      <c r="B1098"/>
      <c r="C1098" s="16"/>
      <c r="D1098"/>
      <c r="E1098"/>
      <c r="F1098"/>
    </row>
    <row r="1099" spans="2:6" ht="12.75">
      <c r="B1099"/>
      <c r="C1099" s="16"/>
      <c r="D1099"/>
      <c r="E1099"/>
      <c r="F1099"/>
    </row>
    <row r="1100" spans="2:6" ht="12.75">
      <c r="B1100"/>
      <c r="C1100" s="16"/>
      <c r="D1100"/>
      <c r="E1100"/>
      <c r="F1100"/>
    </row>
    <row r="1101" spans="2:6" ht="12.75">
      <c r="B1101"/>
      <c r="C1101" s="16"/>
      <c r="D1101"/>
      <c r="E1101"/>
      <c r="F1101"/>
    </row>
    <row r="1102" spans="2:6" ht="12.75">
      <c r="B1102"/>
      <c r="C1102" s="16"/>
      <c r="D1102"/>
      <c r="E1102"/>
      <c r="F1102"/>
    </row>
    <row r="1103" spans="2:6" ht="12.75">
      <c r="B1103"/>
      <c r="C1103" s="16"/>
      <c r="D1103"/>
      <c r="E1103"/>
      <c r="F1103"/>
    </row>
    <row r="1104" spans="2:6" ht="12.75">
      <c r="B1104"/>
      <c r="C1104" s="16"/>
      <c r="D1104"/>
      <c r="E1104"/>
      <c r="F1104"/>
    </row>
    <row r="1105" spans="2:6" ht="12.75">
      <c r="B1105"/>
      <c r="C1105" s="16"/>
      <c r="D1105"/>
      <c r="E1105"/>
      <c r="F1105"/>
    </row>
    <row r="1106" spans="2:6" ht="12.75">
      <c r="B1106"/>
      <c r="C1106" s="16"/>
      <c r="D1106"/>
      <c r="E1106"/>
      <c r="F1106"/>
    </row>
    <row r="1107" spans="2:6" ht="12.75">
      <c r="B1107"/>
      <c r="C1107" s="16"/>
      <c r="D1107"/>
      <c r="E1107"/>
      <c r="F1107"/>
    </row>
    <row r="1108" spans="2:6" ht="12.75">
      <c r="B1108"/>
      <c r="C1108" s="16"/>
      <c r="D1108"/>
      <c r="E1108"/>
      <c r="F1108"/>
    </row>
    <row r="1109" spans="2:6" ht="12.75">
      <c r="B1109"/>
      <c r="C1109" s="16"/>
      <c r="D1109"/>
      <c r="E1109"/>
      <c r="F1109"/>
    </row>
    <row r="1110" spans="2:6" ht="12.75">
      <c r="B1110"/>
      <c r="C1110" s="16"/>
      <c r="D1110"/>
      <c r="E1110"/>
      <c r="F1110"/>
    </row>
    <row r="1111" spans="2:6" ht="12.75">
      <c r="B1111"/>
      <c r="C1111" s="16"/>
      <c r="D1111"/>
      <c r="E1111"/>
      <c r="F1111"/>
    </row>
    <row r="1112" spans="2:6" ht="12.75">
      <c r="B1112"/>
      <c r="C1112" s="16"/>
      <c r="D1112"/>
      <c r="E1112"/>
      <c r="F1112"/>
    </row>
    <row r="1113" spans="2:6" ht="12.75">
      <c r="B1113"/>
      <c r="C1113" s="16"/>
      <c r="D1113"/>
      <c r="E1113"/>
      <c r="F1113"/>
    </row>
    <row r="1114" spans="2:6" ht="12.75">
      <c r="B1114"/>
      <c r="C1114" s="16"/>
      <c r="D1114"/>
      <c r="E1114"/>
      <c r="F1114"/>
    </row>
    <row r="1115" spans="2:6" ht="12.75">
      <c r="B1115"/>
      <c r="C1115" s="16"/>
      <c r="D1115"/>
      <c r="E1115"/>
      <c r="F1115"/>
    </row>
    <row r="1116" spans="2:6" ht="12.75">
      <c r="B1116"/>
      <c r="C1116" s="16"/>
      <c r="D1116"/>
      <c r="E1116"/>
      <c r="F1116"/>
    </row>
    <row r="1117" spans="2:6" ht="12.75">
      <c r="B1117"/>
      <c r="C1117" s="16"/>
      <c r="D1117"/>
      <c r="E1117"/>
      <c r="F1117"/>
    </row>
    <row r="1118" spans="2:6" ht="12.75">
      <c r="B1118"/>
      <c r="C1118" s="16"/>
      <c r="D1118"/>
      <c r="E1118"/>
      <c r="F1118"/>
    </row>
    <row r="1119" spans="2:6" ht="12.75">
      <c r="B1119"/>
      <c r="C1119" s="16"/>
      <c r="D1119"/>
      <c r="E1119"/>
      <c r="F1119"/>
    </row>
    <row r="1120" spans="2:6" ht="12.75">
      <c r="B1120"/>
      <c r="C1120" s="16"/>
      <c r="D1120"/>
      <c r="E1120"/>
      <c r="F1120"/>
    </row>
    <row r="1121" spans="2:6" ht="12.75">
      <c r="B1121"/>
      <c r="C1121" s="16"/>
      <c r="D1121"/>
      <c r="E1121"/>
      <c r="F1121"/>
    </row>
    <row r="1122" spans="2:6" ht="12.75">
      <c r="B1122"/>
      <c r="C1122" s="16"/>
      <c r="D1122"/>
      <c r="E1122"/>
      <c r="F1122"/>
    </row>
    <row r="1123" spans="2:6" ht="12.75">
      <c r="B1123"/>
      <c r="C1123" s="16"/>
      <c r="D1123"/>
      <c r="E1123"/>
      <c r="F1123"/>
    </row>
    <row r="1124" spans="2:6" ht="12.75">
      <c r="B1124"/>
      <c r="C1124" s="16"/>
      <c r="D1124"/>
      <c r="E1124"/>
      <c r="F1124"/>
    </row>
    <row r="1125" spans="2:6" ht="12.75">
      <c r="B1125"/>
      <c r="C1125" s="16"/>
      <c r="D1125"/>
      <c r="E1125"/>
      <c r="F1125"/>
    </row>
    <row r="1126" spans="2:6" ht="12.75">
      <c r="B1126"/>
      <c r="C1126" s="16"/>
      <c r="D1126"/>
      <c r="E1126"/>
      <c r="F1126"/>
    </row>
    <row r="1127" spans="2:6" ht="12.75">
      <c r="B1127"/>
      <c r="C1127" s="16"/>
      <c r="D1127"/>
      <c r="E1127"/>
      <c r="F1127"/>
    </row>
    <row r="1128" spans="2:6" ht="12.75">
      <c r="B1128"/>
      <c r="C1128" s="16"/>
      <c r="D1128"/>
      <c r="E1128"/>
      <c r="F1128"/>
    </row>
    <row r="1129" spans="2:6" ht="12.75">
      <c r="B1129"/>
      <c r="C1129" s="16"/>
      <c r="D1129"/>
      <c r="E1129"/>
      <c r="F1129"/>
    </row>
    <row r="1130" spans="2:6" ht="12.75">
      <c r="B1130"/>
      <c r="C1130" s="16"/>
      <c r="D1130"/>
      <c r="E1130"/>
      <c r="F1130"/>
    </row>
    <row r="1131" spans="2:6" ht="12.75">
      <c r="B1131"/>
      <c r="C1131" s="16"/>
      <c r="D1131"/>
      <c r="E1131"/>
      <c r="F1131"/>
    </row>
    <row r="1132" spans="2:6" ht="12.75">
      <c r="B1132"/>
      <c r="C1132" s="16"/>
      <c r="D1132"/>
      <c r="E1132"/>
      <c r="F1132"/>
    </row>
    <row r="1133" spans="2:6" ht="12.75">
      <c r="B1133"/>
      <c r="C1133" s="16"/>
      <c r="D1133"/>
      <c r="E1133"/>
      <c r="F1133"/>
    </row>
    <row r="1134" spans="2:6" ht="12.75">
      <c r="B1134"/>
      <c r="C1134" s="16"/>
      <c r="D1134"/>
      <c r="E1134"/>
      <c r="F1134"/>
    </row>
    <row r="1135" spans="2:6" ht="12.75">
      <c r="B1135"/>
      <c r="C1135" s="16"/>
      <c r="D1135"/>
      <c r="E1135"/>
      <c r="F1135"/>
    </row>
    <row r="1136" spans="2:6" ht="12.75">
      <c r="B1136"/>
      <c r="C1136" s="16"/>
      <c r="D1136"/>
      <c r="E1136"/>
      <c r="F1136"/>
    </row>
    <row r="1137" spans="2:6" ht="12.75">
      <c r="B1137"/>
      <c r="C1137" s="16"/>
      <c r="D1137"/>
      <c r="E1137"/>
      <c r="F1137"/>
    </row>
    <row r="1138" spans="2:6" ht="12.75">
      <c r="B1138"/>
      <c r="C1138" s="16"/>
      <c r="D1138"/>
      <c r="E1138"/>
      <c r="F1138"/>
    </row>
    <row r="1139" spans="2:6" ht="12.75">
      <c r="B1139"/>
      <c r="C1139" s="16"/>
      <c r="D1139"/>
      <c r="E1139"/>
      <c r="F1139"/>
    </row>
    <row r="1140" spans="2:6" ht="12.75">
      <c r="B1140"/>
      <c r="C1140" s="16"/>
      <c r="D1140"/>
      <c r="E1140"/>
      <c r="F1140"/>
    </row>
    <row r="1141" spans="2:6" ht="12.75">
      <c r="B1141"/>
      <c r="C1141" s="16"/>
      <c r="D1141"/>
      <c r="E1141"/>
      <c r="F1141"/>
    </row>
    <row r="1142" spans="2:6" ht="12.75">
      <c r="B1142"/>
      <c r="C1142" s="16"/>
      <c r="D1142"/>
      <c r="E1142"/>
      <c r="F1142"/>
    </row>
    <row r="1143" spans="2:6" ht="12.75">
      <c r="B1143"/>
      <c r="C1143" s="16"/>
      <c r="D1143"/>
      <c r="E1143"/>
      <c r="F1143"/>
    </row>
    <row r="1144" spans="2:6" ht="12.75">
      <c r="B1144"/>
      <c r="C1144" s="16"/>
      <c r="D1144"/>
      <c r="E1144"/>
      <c r="F1144"/>
    </row>
    <row r="1145" spans="2:6" ht="12.75">
      <c r="B1145"/>
      <c r="C1145" s="16"/>
      <c r="D1145"/>
      <c r="E1145"/>
      <c r="F1145"/>
    </row>
    <row r="1146" spans="2:6" ht="12.75">
      <c r="B1146"/>
      <c r="C1146" s="16"/>
      <c r="D1146"/>
      <c r="E1146"/>
      <c r="F1146"/>
    </row>
    <row r="1147" spans="2:6" ht="12.75">
      <c r="B1147"/>
      <c r="C1147" s="16"/>
      <c r="D1147"/>
      <c r="E1147"/>
      <c r="F1147"/>
    </row>
    <row r="1148" spans="2:6" ht="12.75">
      <c r="B1148"/>
      <c r="C1148" s="16"/>
      <c r="D1148"/>
      <c r="E1148"/>
      <c r="F1148"/>
    </row>
    <row r="1149" spans="2:6" ht="12.75">
      <c r="B1149"/>
      <c r="C1149" s="16"/>
      <c r="D1149"/>
      <c r="E1149"/>
      <c r="F1149"/>
    </row>
    <row r="1150" spans="2:6" ht="12.75">
      <c r="B1150"/>
      <c r="C1150" s="16"/>
      <c r="D1150"/>
      <c r="E1150"/>
      <c r="F1150"/>
    </row>
    <row r="1151" spans="2:6" ht="12.75">
      <c r="B1151"/>
      <c r="C1151" s="16"/>
      <c r="D1151"/>
      <c r="E1151"/>
      <c r="F1151"/>
    </row>
    <row r="1152" spans="2:6" ht="12.75">
      <c r="B1152"/>
      <c r="C1152" s="16"/>
      <c r="D1152"/>
      <c r="E1152"/>
      <c r="F1152"/>
    </row>
    <row r="1153" spans="2:6" ht="12.75">
      <c r="B1153"/>
      <c r="C1153" s="16"/>
      <c r="D1153"/>
      <c r="E1153"/>
      <c r="F1153"/>
    </row>
    <row r="1154" spans="2:6" ht="12.75">
      <c r="B1154"/>
      <c r="C1154" s="16"/>
      <c r="D1154"/>
      <c r="E1154"/>
      <c r="F1154"/>
    </row>
    <row r="1155" spans="2:6" ht="12.75">
      <c r="B1155"/>
      <c r="C1155" s="16"/>
      <c r="D1155"/>
      <c r="E1155"/>
      <c r="F1155"/>
    </row>
    <row r="1156" spans="2:6" ht="12.75">
      <c r="B1156"/>
      <c r="C1156" s="16"/>
      <c r="D1156"/>
      <c r="E1156"/>
      <c r="F1156"/>
    </row>
    <row r="1157" spans="2:6" ht="12.75">
      <c r="B1157"/>
      <c r="C1157" s="16"/>
      <c r="D1157"/>
      <c r="E1157"/>
      <c r="F1157"/>
    </row>
    <row r="1158" spans="2:6" ht="12.75">
      <c r="B1158"/>
      <c r="C1158" s="16"/>
      <c r="D1158"/>
      <c r="E1158"/>
      <c r="F1158"/>
    </row>
    <row r="1159" spans="2:6" ht="12.75">
      <c r="B1159"/>
      <c r="C1159" s="16"/>
      <c r="D1159"/>
      <c r="E1159"/>
      <c r="F1159"/>
    </row>
    <row r="1160" spans="2:6" ht="12.75">
      <c r="B1160"/>
      <c r="C1160" s="16"/>
      <c r="D1160"/>
      <c r="E1160"/>
      <c r="F1160"/>
    </row>
    <row r="1161" spans="2:6" ht="12.75">
      <c r="B1161"/>
      <c r="C1161" s="16"/>
      <c r="D1161"/>
      <c r="E1161"/>
      <c r="F1161"/>
    </row>
    <row r="1162" spans="2:6" ht="12.75">
      <c r="B1162"/>
      <c r="C1162" s="16"/>
      <c r="D1162"/>
      <c r="E1162"/>
      <c r="F1162"/>
    </row>
    <row r="1163" spans="2:6" ht="12.75">
      <c r="B1163"/>
      <c r="C1163" s="16"/>
      <c r="D1163"/>
      <c r="E1163"/>
      <c r="F1163"/>
    </row>
    <row r="1164" spans="2:6" ht="12.75">
      <c r="B1164"/>
      <c r="C1164" s="16"/>
      <c r="D1164"/>
      <c r="E1164"/>
      <c r="F1164"/>
    </row>
    <row r="1165" spans="2:6" ht="12.75">
      <c r="B1165"/>
      <c r="C1165" s="16"/>
      <c r="D1165"/>
      <c r="E1165"/>
      <c r="F1165"/>
    </row>
    <row r="1166" spans="2:6" ht="12.75">
      <c r="B1166"/>
      <c r="C1166" s="16"/>
      <c r="D1166"/>
      <c r="E1166"/>
      <c r="F1166"/>
    </row>
    <row r="1167" spans="2:6" ht="12.75">
      <c r="B1167"/>
      <c r="C1167" s="16"/>
      <c r="D1167"/>
      <c r="E1167"/>
      <c r="F1167"/>
    </row>
    <row r="1168" spans="2:6" ht="12.75">
      <c r="B1168"/>
      <c r="C1168" s="16"/>
      <c r="D1168"/>
      <c r="E1168"/>
      <c r="F1168"/>
    </row>
    <row r="1169" spans="2:6" ht="12.75">
      <c r="B1169"/>
      <c r="C1169" s="16"/>
      <c r="D1169"/>
      <c r="E1169"/>
      <c r="F1169"/>
    </row>
    <row r="1170" spans="2:6" ht="12.75">
      <c r="B1170"/>
      <c r="C1170" s="16"/>
      <c r="D1170"/>
      <c r="E1170"/>
      <c r="F1170"/>
    </row>
    <row r="1171" spans="2:6" ht="12.75">
      <c r="B1171"/>
      <c r="C1171" s="16"/>
      <c r="D1171"/>
      <c r="E1171"/>
      <c r="F1171"/>
    </row>
    <row r="1172" spans="2:6" ht="12.75">
      <c r="B1172"/>
      <c r="C1172" s="16"/>
      <c r="D1172"/>
      <c r="E1172"/>
      <c r="F1172"/>
    </row>
    <row r="1173" spans="2:6" ht="12.75">
      <c r="B1173"/>
      <c r="C1173" s="16"/>
      <c r="D1173"/>
      <c r="E1173"/>
      <c r="F1173"/>
    </row>
    <row r="1174" spans="2:6" ht="12.75">
      <c r="B1174"/>
      <c r="C1174" s="16"/>
      <c r="D1174"/>
      <c r="E1174"/>
      <c r="F1174"/>
    </row>
    <row r="1175" spans="2:6" ht="12.75">
      <c r="B1175"/>
      <c r="C1175" s="16"/>
      <c r="D1175"/>
      <c r="E1175"/>
      <c r="F1175"/>
    </row>
    <row r="1176" spans="2:6" ht="12.75">
      <c r="B1176"/>
      <c r="C1176" s="16"/>
      <c r="D1176"/>
      <c r="E1176"/>
      <c r="F1176"/>
    </row>
    <row r="1177" spans="2:6" ht="12.75">
      <c r="B1177"/>
      <c r="C1177" s="16"/>
      <c r="D1177"/>
      <c r="E1177"/>
      <c r="F1177"/>
    </row>
    <row r="1178" spans="2:6" ht="12.75">
      <c r="B1178"/>
      <c r="C1178" s="16"/>
      <c r="D1178"/>
      <c r="E1178"/>
      <c r="F1178"/>
    </row>
    <row r="1179" spans="2:6" ht="12.75">
      <c r="B1179"/>
      <c r="C1179" s="16"/>
      <c r="D1179"/>
      <c r="E1179"/>
      <c r="F1179"/>
    </row>
    <row r="1180" spans="2:6" ht="12.75">
      <c r="B1180"/>
      <c r="C1180" s="16"/>
      <c r="D1180"/>
      <c r="E1180"/>
      <c r="F1180"/>
    </row>
    <row r="1181" spans="2:6" ht="12.75">
      <c r="B1181"/>
      <c r="C1181" s="16"/>
      <c r="D1181"/>
      <c r="E1181"/>
      <c r="F1181"/>
    </row>
    <row r="1182" spans="2:6" ht="12.75">
      <c r="B1182"/>
      <c r="C1182" s="16"/>
      <c r="D1182"/>
      <c r="E1182"/>
      <c r="F1182"/>
    </row>
    <row r="1183" spans="2:6" ht="12.75">
      <c r="B1183"/>
      <c r="C1183" s="16"/>
      <c r="D1183"/>
      <c r="E1183"/>
      <c r="F1183"/>
    </row>
    <row r="1184" spans="2:6" ht="12.75">
      <c r="B1184"/>
      <c r="C1184" s="16"/>
      <c r="D1184"/>
      <c r="E1184"/>
      <c r="F1184"/>
    </row>
    <row r="1185" spans="2:6" ht="12.75">
      <c r="B1185"/>
      <c r="C1185" s="16"/>
      <c r="D1185"/>
      <c r="E1185"/>
      <c r="F1185"/>
    </row>
    <row r="1186" spans="2:6" ht="12.75">
      <c r="B1186"/>
      <c r="C1186" s="16"/>
      <c r="D1186"/>
      <c r="E1186"/>
      <c r="F1186"/>
    </row>
    <row r="1187" spans="2:6" ht="12.75">
      <c r="B1187"/>
      <c r="C1187" s="16"/>
      <c r="D1187"/>
      <c r="E1187"/>
      <c r="F1187"/>
    </row>
    <row r="1188" spans="2:6" ht="12.75">
      <c r="B1188"/>
      <c r="C1188" s="16"/>
      <c r="D1188"/>
      <c r="E1188"/>
      <c r="F1188"/>
    </row>
    <row r="1189" spans="2:6" ht="12.75">
      <c r="B1189"/>
      <c r="C1189" s="16"/>
      <c r="D1189"/>
      <c r="E1189"/>
      <c r="F1189"/>
    </row>
    <row r="1190" spans="2:6" ht="12.75">
      <c r="B1190"/>
      <c r="C1190" s="16"/>
      <c r="D1190"/>
      <c r="E1190"/>
      <c r="F1190"/>
    </row>
    <row r="1191" spans="2:6" ht="12.75">
      <c r="B1191"/>
      <c r="C1191" s="16"/>
      <c r="D1191"/>
      <c r="E1191"/>
      <c r="F1191"/>
    </row>
    <row r="1192" spans="2:6" ht="12.75">
      <c r="B1192"/>
      <c r="C1192" s="16"/>
      <c r="D1192"/>
      <c r="E1192"/>
      <c r="F1192"/>
    </row>
    <row r="1193" spans="2:6" ht="12.75">
      <c r="B1193"/>
      <c r="C1193" s="16"/>
      <c r="D1193"/>
      <c r="E1193"/>
      <c r="F1193"/>
    </row>
    <row r="1194" spans="2:6" ht="12.75">
      <c r="B1194"/>
      <c r="C1194" s="16"/>
      <c r="D1194"/>
      <c r="E1194"/>
      <c r="F1194"/>
    </row>
    <row r="1195" spans="2:6" ht="12.75">
      <c r="B1195"/>
      <c r="C1195" s="16"/>
      <c r="D1195"/>
      <c r="E1195"/>
      <c r="F1195"/>
    </row>
    <row r="1196" spans="2:6" ht="12.75">
      <c r="B1196"/>
      <c r="C1196" s="16"/>
      <c r="D1196"/>
      <c r="E1196"/>
      <c r="F1196"/>
    </row>
    <row r="1197" spans="2:6" ht="12.75">
      <c r="B1197"/>
      <c r="C1197" s="16"/>
      <c r="D1197"/>
      <c r="E1197"/>
      <c r="F1197"/>
    </row>
    <row r="1198" spans="2:6" ht="12.75">
      <c r="B1198"/>
      <c r="C1198" s="16"/>
      <c r="D1198"/>
      <c r="E1198"/>
      <c r="F1198"/>
    </row>
    <row r="1199" spans="2:6" ht="12.75">
      <c r="B1199"/>
      <c r="C1199" s="16"/>
      <c r="D1199"/>
      <c r="E1199"/>
      <c r="F1199"/>
    </row>
  </sheetData>
  <sheetProtection/>
  <mergeCells count="2">
    <mergeCell ref="B238:G238"/>
    <mergeCell ref="C239:H239"/>
  </mergeCells>
  <printOptions horizontalCentered="1"/>
  <pageMargins left="0.1968503937007874" right="0.1968503937007874" top="0.7874015748031497" bottom="0.7874015748031497" header="0.5118110236220472" footer="0.5118110236220472"/>
  <pageSetup horizontalDpi="120" verticalDpi="120" orientation="landscape" paperSize="9" scale="92" r:id="rId1"/>
  <headerFooter alignWithMargins="0">
    <oddFooter>&amp;CStránka &amp;P</oddFooter>
  </headerFooter>
</worksheet>
</file>

<file path=xl/worksheets/sheet2.xml><?xml version="1.0" encoding="utf-8"?>
<worksheet xmlns="http://schemas.openxmlformats.org/spreadsheetml/2006/main" xmlns:r="http://schemas.openxmlformats.org/officeDocument/2006/relationships">
  <dimension ref="A1:K2210"/>
  <sheetViews>
    <sheetView showGridLines="0" showZeros="0" zoomScalePageLayoutView="0" workbookViewId="0" topLeftCell="A1">
      <selection activeCell="D26" sqref="D26"/>
    </sheetView>
  </sheetViews>
  <sheetFormatPr defaultColWidth="9.00390625" defaultRowHeight="12.75"/>
  <cols>
    <col min="1" max="1" width="5.375" style="0" customWidth="1"/>
    <col min="2" max="2" width="5.75390625" style="1" customWidth="1"/>
    <col min="3" max="3" width="11.375" style="1" customWidth="1"/>
    <col min="4" max="4" width="59.75390625" style="2" customWidth="1"/>
    <col min="5" max="5" width="17.00390625" style="2" customWidth="1"/>
    <col min="6" max="6" width="4.625" style="1" customWidth="1"/>
    <col min="7" max="7" width="8.75390625" style="0" customWidth="1"/>
    <col min="8" max="9" width="16.75390625" style="0" customWidth="1"/>
    <col min="10" max="10" width="13.125" style="0" bestFit="1" customWidth="1"/>
  </cols>
  <sheetData>
    <row r="1" spans="2:8" ht="23.25">
      <c r="B1" s="3"/>
      <c r="D1" s="26" t="s">
        <v>114</v>
      </c>
      <c r="E1" s="4"/>
      <c r="F1" s="19" t="s">
        <v>59</v>
      </c>
      <c r="H1" s="25" t="s">
        <v>108</v>
      </c>
    </row>
    <row r="2" spans="1:6" ht="12.75">
      <c r="A2" s="3"/>
      <c r="B2" s="3" t="s">
        <v>14</v>
      </c>
      <c r="D2" s="2" t="str">
        <f>ROZ!D4</f>
        <v>Výměna kotlů plynové kotelny objektu - ZMĚNA 2023 závěsné kotle</v>
      </c>
      <c r="E2" s="6"/>
      <c r="F2"/>
    </row>
    <row r="3" spans="1:9" ht="12.75">
      <c r="A3" s="3"/>
      <c r="B3" s="3" t="s">
        <v>15</v>
      </c>
      <c r="D3" s="2" t="str">
        <f>ROZ!D5</f>
        <v>D.1.4.1 - Technika prostředí staveb -Vytápění, VZT, ZTI</v>
      </c>
      <c r="F3" s="27"/>
      <c r="H3" s="6" t="s">
        <v>102</v>
      </c>
      <c r="I3" s="28" t="str">
        <f>ROZ!I5</f>
        <v>2/2023</v>
      </c>
    </row>
    <row r="4" spans="1:9" ht="12.75">
      <c r="A4" s="3"/>
      <c r="B4" s="3" t="s">
        <v>16</v>
      </c>
      <c r="D4" s="2" t="str">
        <f>ROZ!D6</f>
        <v>Město Třeboň</v>
      </c>
      <c r="F4" s="27"/>
      <c r="H4" s="20" t="s">
        <v>66</v>
      </c>
      <c r="I4" s="14">
        <f>ROZ!I6</f>
        <v>0</v>
      </c>
    </row>
    <row r="5" spans="1:9" ht="12.75">
      <c r="A5" s="3"/>
      <c r="B5" s="3" t="s">
        <v>58</v>
      </c>
      <c r="D5" s="2" t="str">
        <f>ROZ!D7</f>
        <v>Základní škola Třeboň, Sokolská 296</v>
      </c>
      <c r="E5" s="6"/>
      <c r="F5" s="6"/>
      <c r="G5" s="23"/>
      <c r="H5" s="6" t="s">
        <v>101</v>
      </c>
      <c r="I5" s="14"/>
    </row>
    <row r="6" spans="1:9" ht="12.75">
      <c r="A6" s="3"/>
      <c r="B6" s="3" t="s">
        <v>111</v>
      </c>
      <c r="D6" s="2" t="str">
        <f>ROZ!D8</f>
        <v>Jan Plucar, provozovna: Karlov 30/IV., 377 01 Jindřichův Hradec</v>
      </c>
      <c r="E6" s="6"/>
      <c r="F6" s="6"/>
      <c r="G6" s="23"/>
      <c r="H6" s="8">
        <f>ROZ!H8</f>
        <v>0.21</v>
      </c>
      <c r="I6" s="14">
        <f>ROZ!I8</f>
        <v>0</v>
      </c>
    </row>
    <row r="7" spans="1:9" ht="12.75">
      <c r="A7" s="3"/>
      <c r="B7" s="3" t="s">
        <v>112</v>
      </c>
      <c r="D7" s="2">
        <f>ROZ!D9</f>
        <v>0</v>
      </c>
      <c r="E7" s="6"/>
      <c r="F7" s="6"/>
      <c r="G7" s="23"/>
      <c r="H7" s="8"/>
      <c r="I7" s="14"/>
    </row>
    <row r="8" spans="1:9" ht="12.75">
      <c r="A8" s="3"/>
      <c r="B8" s="3" t="s">
        <v>68</v>
      </c>
      <c r="D8" s="2" t="str">
        <f>ROZ!D10</f>
        <v>15/23</v>
      </c>
      <c r="E8" s="6"/>
      <c r="F8" s="6"/>
      <c r="G8" s="23"/>
      <c r="H8" s="12" t="s">
        <v>67</v>
      </c>
      <c r="I8" s="14">
        <f>ROZ!I10</f>
        <v>0</v>
      </c>
    </row>
    <row r="9" spans="1:9" ht="13.5" thickBot="1">
      <c r="A9" s="3"/>
      <c r="B9" s="3" t="s">
        <v>109</v>
      </c>
      <c r="D9" s="2" t="str">
        <f>ROZ!D11</f>
        <v>ÚRS</v>
      </c>
      <c r="E9" s="6"/>
      <c r="F9" s="6"/>
      <c r="G9" s="23"/>
      <c r="H9" s="12"/>
      <c r="I9" s="13"/>
    </row>
    <row r="10" spans="1:9" ht="13.5" thickBot="1">
      <c r="A10" s="45"/>
      <c r="B10" s="45"/>
      <c r="C10" s="46"/>
      <c r="D10" s="47" t="s">
        <v>19</v>
      </c>
      <c r="E10" s="46"/>
      <c r="F10" s="46"/>
      <c r="G10" s="48"/>
      <c r="H10" s="46" t="s">
        <v>24</v>
      </c>
      <c r="I10" s="46"/>
    </row>
    <row r="11" spans="3:11" ht="12.75">
      <c r="C11" s="9"/>
      <c r="D11" s="11"/>
      <c r="E11" s="11"/>
      <c r="H11" s="1"/>
      <c r="I11" s="1"/>
      <c r="J11" s="1"/>
      <c r="K11" s="1"/>
    </row>
    <row r="12" spans="2:11" ht="12.75">
      <c r="B12" s="1" t="s">
        <v>119</v>
      </c>
      <c r="C12" s="16" t="s">
        <v>120</v>
      </c>
      <c r="D12" s="2" t="str">
        <f>ROZ!D18</f>
        <v>014 - VODOROVNÉ KONSTRUKCE - celkem</v>
      </c>
      <c r="H12" s="5">
        <f>ROZ!H18</f>
        <v>0</v>
      </c>
      <c r="I12" s="5"/>
      <c r="J12" s="7"/>
      <c r="K12" s="5"/>
    </row>
    <row r="13" spans="2:11" ht="12.75">
      <c r="B13" s="1" t="s">
        <v>119</v>
      </c>
      <c r="C13" s="16" t="s">
        <v>120</v>
      </c>
      <c r="D13" s="2" t="str">
        <f>ROZ!D27</f>
        <v>997 - PŘESUN SUTĚ - celkem</v>
      </c>
      <c r="H13" s="5">
        <f>ROZ!H27</f>
        <v>0</v>
      </c>
      <c r="I13" s="5"/>
      <c r="J13" s="7"/>
      <c r="K13" s="5"/>
    </row>
    <row r="14" spans="2:11" ht="12.75">
      <c r="B14"/>
      <c r="C14"/>
      <c r="D14"/>
      <c r="E14"/>
      <c r="F14"/>
      <c r="I14" s="5"/>
      <c r="J14" s="7"/>
      <c r="K14" s="5"/>
    </row>
    <row r="15" spans="2:11" ht="12.75">
      <c r="B15" s="1" t="s">
        <v>119</v>
      </c>
      <c r="C15" s="16" t="s">
        <v>121</v>
      </c>
      <c r="D15" s="2" t="str">
        <f>ROZ!D48</f>
        <v>713 - IZOLACE TEPELNÉ - celkem</v>
      </c>
      <c r="H15" s="5">
        <f>ROZ!H48</f>
        <v>0</v>
      </c>
      <c r="I15" s="5"/>
      <c r="J15" s="7"/>
      <c r="K15" s="5"/>
    </row>
    <row r="16" spans="2:11" ht="12.75">
      <c r="B16" s="1" t="s">
        <v>119</v>
      </c>
      <c r="C16" s="16" t="s">
        <v>121</v>
      </c>
      <c r="D16" s="2" t="str">
        <f>ROZ!D91</f>
        <v>727 - Protipožární ochrana - celkem</v>
      </c>
      <c r="H16" s="5">
        <f>ROZ!H91</f>
        <v>0</v>
      </c>
      <c r="I16" s="5"/>
      <c r="J16" s="7"/>
      <c r="K16" s="5"/>
    </row>
    <row r="17" spans="2:11" ht="12.75">
      <c r="B17" s="1" t="s">
        <v>119</v>
      </c>
      <c r="C17" s="16" t="s">
        <v>121</v>
      </c>
      <c r="D17" s="2" t="str">
        <f>ROZ!D57</f>
        <v>721 - VNITŘNÍ KANALIZACE - celkem</v>
      </c>
      <c r="H17" s="5">
        <f>ROZ!H57</f>
        <v>0</v>
      </c>
      <c r="I17" s="5"/>
      <c r="J17" s="7"/>
      <c r="K17" s="5"/>
    </row>
    <row r="18" spans="2:11" ht="12.75">
      <c r="B18" s="1" t="s">
        <v>119</v>
      </c>
      <c r="C18" s="16" t="s">
        <v>121</v>
      </c>
      <c r="D18" s="2" t="str">
        <f>ROZ!D68</f>
        <v>722 - VNITŘNÍ VODOVOD - celkem</v>
      </c>
      <c r="H18" s="5">
        <f>ROZ!H68</f>
        <v>0</v>
      </c>
      <c r="I18" s="5"/>
      <c r="J18" s="7"/>
      <c r="K18" s="5"/>
    </row>
    <row r="19" spans="2:11" ht="12.75">
      <c r="B19" s="1" t="s">
        <v>119</v>
      </c>
      <c r="C19" s="16" t="s">
        <v>121</v>
      </c>
      <c r="D19" s="2" t="str">
        <f>ROZ!D87</f>
        <v>723 - VNITŘNÍ PLYNOVOD - celkem</v>
      </c>
      <c r="H19" s="5">
        <f>ROZ!H87</f>
        <v>0</v>
      </c>
      <c r="I19" s="5"/>
      <c r="J19" s="7"/>
      <c r="K19" s="5"/>
    </row>
    <row r="20" spans="2:11" ht="12.75">
      <c r="B20" s="1" t="s">
        <v>119</v>
      </c>
      <c r="C20" s="16" t="s">
        <v>121</v>
      </c>
      <c r="D20" s="2" t="str">
        <f>ROZ!D120</f>
        <v>731 - KOTELNY - celkem</v>
      </c>
      <c r="H20" s="5">
        <f>ROZ!H120</f>
        <v>0</v>
      </c>
      <c r="I20" s="5"/>
      <c r="J20" s="7"/>
      <c r="K20" s="5"/>
    </row>
    <row r="21" spans="2:11" ht="12.75">
      <c r="B21" s="1" t="s">
        <v>119</v>
      </c>
      <c r="C21" s="16" t="s">
        <v>121</v>
      </c>
      <c r="D21" s="2" t="str">
        <f>ROZ!D136</f>
        <v>732 - STROJOVNY ÚSTŘEDNÍHO VYTÁPĚNÍ - celkem</v>
      </c>
      <c r="H21" s="5">
        <f>ROZ!H136</f>
        <v>0</v>
      </c>
      <c r="I21" s="5"/>
      <c r="J21" s="7"/>
      <c r="K21" s="5"/>
    </row>
    <row r="22" spans="2:11" ht="12.75">
      <c r="B22" s="1" t="s">
        <v>119</v>
      </c>
      <c r="C22" s="16" t="s">
        <v>121</v>
      </c>
      <c r="D22" s="2" t="str">
        <f>ROZ!D151</f>
        <v>733 - ROZVOD POTRUBÍ ÚT - celkem</v>
      </c>
      <c r="H22" s="5">
        <f>ROZ!H151</f>
        <v>0</v>
      </c>
      <c r="I22" s="5"/>
      <c r="J22" s="7"/>
      <c r="K22" s="5"/>
    </row>
    <row r="23" spans="2:11" ht="12.75">
      <c r="B23" s="1" t="s">
        <v>119</v>
      </c>
      <c r="C23" s="16" t="s">
        <v>121</v>
      </c>
      <c r="D23" s="2" t="str">
        <f>ROZ!D202</f>
        <v>734 - ARMATURY ÚT - celkem</v>
      </c>
      <c r="H23" s="5">
        <f>ROZ!H202</f>
        <v>0</v>
      </c>
      <c r="I23" s="5"/>
      <c r="J23" s="7"/>
      <c r="K23" s="5"/>
    </row>
    <row r="24" spans="2:11" ht="12.75">
      <c r="B24" s="1" t="s">
        <v>119</v>
      </c>
      <c r="C24" s="16" t="s">
        <v>121</v>
      </c>
      <c r="D24" s="2" t="str">
        <f>ROZ!D208</f>
        <v>751 - Vzduchotechnika - celkem</v>
      </c>
      <c r="E24" s="11"/>
      <c r="H24" s="5">
        <f>ROZ!H208</f>
        <v>0</v>
      </c>
      <c r="I24" s="5"/>
      <c r="J24" s="7"/>
      <c r="K24" s="5"/>
    </row>
    <row r="25" spans="2:11" ht="12.75">
      <c r="B25" s="1" t="s">
        <v>119</v>
      </c>
      <c r="C25" s="16" t="s">
        <v>121</v>
      </c>
      <c r="D25" s="2" t="str">
        <f>ROZ!D215</f>
        <v>783 - NÁTĚRY - celkem</v>
      </c>
      <c r="H25" s="5">
        <f>ROZ!H215</f>
        <v>0</v>
      </c>
      <c r="I25" s="5"/>
      <c r="J25" s="7"/>
      <c r="K25" s="5"/>
    </row>
    <row r="26" spans="2:11" ht="12.75">
      <c r="B26" s="1" t="s">
        <v>119</v>
      </c>
      <c r="C26" s="16" t="s">
        <v>121</v>
      </c>
      <c r="D26" s="2" t="str">
        <f>ROZ!D224</f>
        <v>HZS - Hodinové zúčtovací sazby - celkem</v>
      </c>
      <c r="E26" s="17"/>
      <c r="H26" s="5">
        <f>ROZ!H224</f>
        <v>0</v>
      </c>
      <c r="I26" s="1"/>
      <c r="J26" s="7"/>
      <c r="K26" s="5"/>
    </row>
    <row r="27" spans="3:11" ht="12.75">
      <c r="C27" s="16"/>
      <c r="H27" s="5"/>
      <c r="I27" s="5"/>
      <c r="J27" s="7"/>
      <c r="K27" s="5"/>
    </row>
    <row r="28" spans="2:11" ht="12.75">
      <c r="B28" s="1" t="s">
        <v>122</v>
      </c>
      <c r="C28" s="16" t="s">
        <v>123</v>
      </c>
      <c r="D28" s="2" t="str">
        <f>ROZ!D230</f>
        <v>Vedlejší rozpočové náklady - celkem</v>
      </c>
      <c r="H28" s="5">
        <f>ROZ!H230</f>
        <v>0</v>
      </c>
      <c r="I28" s="5"/>
      <c r="J28" s="7"/>
      <c r="K28" s="5"/>
    </row>
    <row r="29" spans="3:11" ht="12.75">
      <c r="C29" s="16"/>
      <c r="H29" s="5"/>
      <c r="I29" s="5"/>
      <c r="J29" s="7"/>
      <c r="K29" s="5"/>
    </row>
    <row r="30" spans="3:11" ht="12.75">
      <c r="C30" s="16"/>
      <c r="H30" s="5"/>
      <c r="I30" s="5"/>
      <c r="J30" s="7"/>
      <c r="K30" s="5"/>
    </row>
    <row r="31" spans="3:11" ht="12.75">
      <c r="C31" s="16"/>
      <c r="H31" s="5"/>
      <c r="I31" s="5"/>
      <c r="J31" s="7"/>
      <c r="K31" s="5"/>
    </row>
    <row r="32" spans="3:11" ht="12.75">
      <c r="C32" s="16"/>
      <c r="H32" s="5"/>
      <c r="I32" s="5"/>
      <c r="J32" s="7"/>
      <c r="K32" s="5"/>
    </row>
    <row r="33" spans="3:11" ht="12.75">
      <c r="C33" s="16"/>
      <c r="H33" s="5"/>
      <c r="I33" s="5"/>
      <c r="J33" s="7"/>
      <c r="K33" s="5"/>
    </row>
    <row r="34" spans="3:11" ht="12.75">
      <c r="C34" s="16"/>
      <c r="H34" s="5"/>
      <c r="I34" s="5"/>
      <c r="J34" s="7"/>
      <c r="K34" s="5"/>
    </row>
    <row r="35" spans="3:11" ht="12.75">
      <c r="C35" s="16"/>
      <c r="H35" s="5"/>
      <c r="I35" s="5"/>
      <c r="J35" s="7"/>
      <c r="K35" s="5"/>
    </row>
    <row r="36" spans="3:11" ht="12.75">
      <c r="C36" s="16"/>
      <c r="H36" s="5"/>
      <c r="I36" s="5"/>
      <c r="J36" s="7"/>
      <c r="K36" s="5"/>
    </row>
    <row r="37" spans="3:11" ht="12.75">
      <c r="C37" s="16"/>
      <c r="H37" s="5"/>
      <c r="I37" s="5"/>
      <c r="J37" s="7"/>
      <c r="K37" s="5"/>
    </row>
    <row r="38" spans="3:11" ht="12.75">
      <c r="C38" s="16"/>
      <c r="H38" s="5"/>
      <c r="I38" s="5"/>
      <c r="J38" s="7"/>
      <c r="K38" s="5"/>
    </row>
    <row r="39" spans="3:11" ht="12.75">
      <c r="C39" s="16"/>
      <c r="H39" s="5"/>
      <c r="I39" s="5"/>
      <c r="J39" s="7"/>
      <c r="K39" s="5"/>
    </row>
    <row r="40" spans="3:11" ht="12.75">
      <c r="C40" s="16"/>
      <c r="H40" s="5"/>
      <c r="I40" s="5"/>
      <c r="J40" s="7"/>
      <c r="K40" s="5"/>
    </row>
    <row r="41" spans="3:11" ht="12.75">
      <c r="C41" s="16"/>
      <c r="H41" s="5"/>
      <c r="I41" s="5"/>
      <c r="J41" s="7"/>
      <c r="K41" s="5"/>
    </row>
    <row r="42" spans="3:11" ht="12.75">
      <c r="C42" s="16"/>
      <c r="H42" s="5"/>
      <c r="I42" s="5"/>
      <c r="J42" s="7"/>
      <c r="K42" s="5"/>
    </row>
    <row r="43" spans="3:11" ht="12.75">
      <c r="C43" s="16"/>
      <c r="H43" s="5"/>
      <c r="I43" s="5"/>
      <c r="J43" s="7"/>
      <c r="K43" s="5"/>
    </row>
    <row r="44" spans="3:11" ht="12.75">
      <c r="C44" s="16"/>
      <c r="H44" s="5"/>
      <c r="I44" s="5"/>
      <c r="J44" s="7"/>
      <c r="K44" s="5"/>
    </row>
    <row r="45" spans="3:11" ht="12.75">
      <c r="C45" s="16"/>
      <c r="H45" s="5"/>
      <c r="I45" s="5"/>
      <c r="J45" s="7"/>
      <c r="K45" s="5"/>
    </row>
    <row r="46" spans="3:11" ht="12.75">
      <c r="C46" s="16"/>
      <c r="H46" s="5"/>
      <c r="I46" s="5"/>
      <c r="J46" s="7"/>
      <c r="K46" s="5"/>
    </row>
    <row r="47" spans="3:11" ht="12.75">
      <c r="C47" s="16"/>
      <c r="H47" s="5"/>
      <c r="I47" s="5"/>
      <c r="J47" s="7"/>
      <c r="K47" s="5"/>
    </row>
    <row r="48" spans="3:11" ht="12.75">
      <c r="C48" s="16"/>
      <c r="H48" s="5"/>
      <c r="I48" s="5"/>
      <c r="J48" s="7"/>
      <c r="K48" s="5"/>
    </row>
    <row r="49" spans="3:11" ht="12.75">
      <c r="C49" s="16"/>
      <c r="H49" s="5"/>
      <c r="I49" s="5"/>
      <c r="J49" s="7"/>
      <c r="K49" s="5"/>
    </row>
    <row r="50" spans="3:11" ht="12.75">
      <c r="C50" s="16"/>
      <c r="H50" s="5"/>
      <c r="I50" s="5"/>
      <c r="J50" s="7"/>
      <c r="K50" s="5"/>
    </row>
    <row r="51" spans="3:11" ht="12.75">
      <c r="C51" s="16"/>
      <c r="H51" s="5"/>
      <c r="I51" s="5"/>
      <c r="J51" s="7"/>
      <c r="K51" s="5"/>
    </row>
    <row r="52" spans="3:11" ht="12.75">
      <c r="C52" s="16"/>
      <c r="H52" s="5"/>
      <c r="I52" s="5"/>
      <c r="J52" s="7"/>
      <c r="K52" s="5"/>
    </row>
    <row r="53" spans="3:11" ht="12.75">
      <c r="C53" s="16"/>
      <c r="H53" s="5"/>
      <c r="I53" s="5"/>
      <c r="J53" s="7"/>
      <c r="K53" s="5"/>
    </row>
    <row r="54" spans="3:11" ht="12.75">
      <c r="C54" s="16"/>
      <c r="H54" s="5"/>
      <c r="I54" s="5"/>
      <c r="J54" s="7"/>
      <c r="K54" s="5"/>
    </row>
    <row r="55" spans="3:11" ht="12.75">
      <c r="C55" s="16"/>
      <c r="H55" s="5"/>
      <c r="I55" s="5"/>
      <c r="J55" s="7"/>
      <c r="K55" s="5"/>
    </row>
    <row r="56" spans="3:11" ht="12.75">
      <c r="C56" s="16"/>
      <c r="H56" s="5"/>
      <c r="I56" s="5"/>
      <c r="J56" s="7"/>
      <c r="K56" s="5"/>
    </row>
    <row r="57" spans="3:11" ht="12.75">
      <c r="C57" s="16"/>
      <c r="H57" s="5"/>
      <c r="I57" s="5"/>
      <c r="J57" s="7"/>
      <c r="K57" s="5"/>
    </row>
    <row r="58" spans="3:11" ht="12.75">
      <c r="C58" s="16"/>
      <c r="H58" s="5"/>
      <c r="I58" s="5"/>
      <c r="J58" s="7"/>
      <c r="K58" s="5"/>
    </row>
    <row r="59" spans="3:11" ht="12.75">
      <c r="C59" s="16"/>
      <c r="H59" s="5"/>
      <c r="I59" s="5"/>
      <c r="J59" s="7"/>
      <c r="K59" s="5"/>
    </row>
    <row r="60" spans="3:11" ht="12.75">
      <c r="C60" s="16"/>
      <c r="H60" s="5"/>
      <c r="I60" s="5"/>
      <c r="J60" s="7"/>
      <c r="K60" s="5"/>
    </row>
    <row r="61" spans="3:11" ht="12.75">
      <c r="C61" s="16"/>
      <c r="H61" s="5"/>
      <c r="I61" s="5"/>
      <c r="J61" s="7"/>
      <c r="K61" s="5"/>
    </row>
    <row r="62" spans="3:11" ht="12.75">
      <c r="C62" s="16"/>
      <c r="H62" s="5"/>
      <c r="I62" s="5"/>
      <c r="J62" s="7"/>
      <c r="K62" s="5"/>
    </row>
    <row r="63" spans="3:11" ht="12.75">
      <c r="C63" s="16"/>
      <c r="H63" s="5"/>
      <c r="I63" s="5"/>
      <c r="J63" s="7"/>
      <c r="K63" s="5"/>
    </row>
    <row r="64" spans="3:11" ht="12.75">
      <c r="C64" s="16"/>
      <c r="H64" s="5"/>
      <c r="I64" s="5"/>
      <c r="J64" s="7"/>
      <c r="K64" s="5"/>
    </row>
    <row r="65" spans="3:11" ht="12.75">
      <c r="C65" s="16"/>
      <c r="H65" s="5"/>
      <c r="I65" s="5"/>
      <c r="J65" s="7"/>
      <c r="K65" s="5"/>
    </row>
    <row r="66" spans="3:11" ht="12.75">
      <c r="C66" s="16"/>
      <c r="H66" s="5"/>
      <c r="I66" s="5"/>
      <c r="J66" s="7"/>
      <c r="K66" s="5"/>
    </row>
    <row r="67" spans="3:11" ht="12.75">
      <c r="C67" s="16"/>
      <c r="H67" s="5"/>
      <c r="I67" s="5"/>
      <c r="J67" s="7"/>
      <c r="K67" s="5"/>
    </row>
    <row r="68" spans="3:11" ht="12.75">
      <c r="C68" s="16"/>
      <c r="H68" s="5"/>
      <c r="I68" s="5"/>
      <c r="J68" s="7"/>
      <c r="K68" s="5"/>
    </row>
    <row r="69" spans="3:11" ht="12.75">
      <c r="C69" s="16"/>
      <c r="H69" s="5"/>
      <c r="I69" s="5"/>
      <c r="J69" s="7"/>
      <c r="K69" s="5"/>
    </row>
    <row r="70" spans="3:11" ht="12.75">
      <c r="C70" s="16"/>
      <c r="H70" s="5"/>
      <c r="I70" s="5"/>
      <c r="J70" s="7"/>
      <c r="K70" s="5"/>
    </row>
    <row r="71" spans="3:11" ht="12.75">
      <c r="C71" s="16"/>
      <c r="H71" s="5"/>
      <c r="I71" s="5"/>
      <c r="J71" s="7"/>
      <c r="K71" s="5"/>
    </row>
    <row r="72" spans="3:11" ht="12.75">
      <c r="C72" s="16"/>
      <c r="H72" s="5"/>
      <c r="I72" s="5"/>
      <c r="J72" s="7"/>
      <c r="K72" s="5"/>
    </row>
    <row r="73" spans="3:11" ht="12.75">
      <c r="C73" s="16"/>
      <c r="H73" s="5"/>
      <c r="I73" s="5"/>
      <c r="J73" s="7"/>
      <c r="K73" s="5"/>
    </row>
    <row r="74" spans="3:11" ht="12.75">
      <c r="C74" s="16"/>
      <c r="H74" s="5"/>
      <c r="I74" s="5"/>
      <c r="J74" s="7"/>
      <c r="K74" s="5"/>
    </row>
    <row r="75" spans="3:11" ht="12.75">
      <c r="C75" s="16"/>
      <c r="H75" s="5"/>
      <c r="I75" s="5"/>
      <c r="J75" s="7"/>
      <c r="K75" s="5"/>
    </row>
    <row r="76" spans="3:11" ht="12.75">
      <c r="C76" s="16"/>
      <c r="H76" s="5"/>
      <c r="I76" s="5"/>
      <c r="J76" s="7"/>
      <c r="K76" s="5"/>
    </row>
    <row r="77" spans="3:11" ht="12.75">
      <c r="C77" s="16"/>
      <c r="H77" s="5"/>
      <c r="I77" s="5"/>
      <c r="J77" s="7"/>
      <c r="K77" s="5"/>
    </row>
    <row r="78" spans="3:11" ht="12.75">
      <c r="C78" s="16"/>
      <c r="H78" s="5"/>
      <c r="I78" s="5"/>
      <c r="J78" s="7"/>
      <c r="K78" s="5"/>
    </row>
    <row r="79" spans="3:11" ht="12.75">
      <c r="C79" s="16"/>
      <c r="H79" s="5"/>
      <c r="I79" s="5"/>
      <c r="J79" s="7"/>
      <c r="K79" s="5"/>
    </row>
    <row r="80" spans="3:11" ht="12.75">
      <c r="C80" s="16"/>
      <c r="H80" s="5"/>
      <c r="I80" s="5"/>
      <c r="J80" s="7"/>
      <c r="K80" s="5"/>
    </row>
    <row r="81" spans="3:11" ht="12.75">
      <c r="C81" s="16"/>
      <c r="H81" s="5"/>
      <c r="I81" s="5"/>
      <c r="J81" s="7"/>
      <c r="K81" s="5"/>
    </row>
    <row r="82" spans="3:11" ht="12.75">
      <c r="C82" s="16"/>
      <c r="H82" s="5"/>
      <c r="I82" s="5"/>
      <c r="J82" s="7"/>
      <c r="K82" s="5"/>
    </row>
    <row r="83" spans="3:11" ht="12.75">
      <c r="C83" s="16"/>
      <c r="D83" s="17"/>
      <c r="E83" s="17"/>
      <c r="H83" s="18"/>
      <c r="I83" s="5"/>
      <c r="J83" s="7"/>
      <c r="K83" s="5"/>
    </row>
    <row r="84" spans="3:11" ht="12.75">
      <c r="C84" s="16"/>
      <c r="D84" s="17"/>
      <c r="E84" s="17"/>
      <c r="H84" s="18"/>
      <c r="I84" s="7"/>
      <c r="J84" s="7"/>
      <c r="K84" s="5"/>
    </row>
    <row r="85" spans="3:9" ht="12.75">
      <c r="C85" s="9"/>
      <c r="D85" s="11"/>
      <c r="E85" s="11"/>
      <c r="H85" s="1"/>
      <c r="I85" s="1"/>
    </row>
    <row r="86" spans="3:9" ht="12.75">
      <c r="C86" s="16"/>
      <c r="H86" s="5"/>
      <c r="I86" s="5"/>
    </row>
    <row r="87" spans="3:9" ht="12.75">
      <c r="C87" s="16"/>
      <c r="H87" s="5"/>
      <c r="I87" s="5"/>
    </row>
    <row r="88" spans="3:10" ht="12.75">
      <c r="C88" s="16"/>
      <c r="H88" s="5"/>
      <c r="I88" s="5"/>
      <c r="J88" s="5"/>
    </row>
    <row r="89" spans="3:10" ht="12.75">
      <c r="C89" s="16"/>
      <c r="H89" s="5"/>
      <c r="I89" s="5"/>
      <c r="J89" s="5"/>
    </row>
    <row r="90" spans="3:10" ht="12.75">
      <c r="C90" s="16"/>
      <c r="H90" s="5"/>
      <c r="I90" s="5"/>
      <c r="J90" s="5"/>
    </row>
    <row r="91" spans="3:10" ht="12.75">
      <c r="C91" s="16"/>
      <c r="H91" s="5"/>
      <c r="I91" s="5"/>
      <c r="J91" s="5"/>
    </row>
    <row r="92" spans="3:10" ht="12.75">
      <c r="C92" s="16"/>
      <c r="H92" s="5"/>
      <c r="I92" s="5"/>
      <c r="J92" s="5"/>
    </row>
    <row r="93" spans="3:10" ht="12.75">
      <c r="C93" s="16"/>
      <c r="H93" s="5"/>
      <c r="I93" s="5"/>
      <c r="J93" s="5"/>
    </row>
    <row r="94" spans="3:10" ht="12.75">
      <c r="C94" s="16"/>
      <c r="H94" s="5"/>
      <c r="I94" s="5"/>
      <c r="J94" s="5"/>
    </row>
    <row r="95" spans="3:10" ht="12.75">
      <c r="C95" s="16"/>
      <c r="H95" s="5"/>
      <c r="I95" s="5"/>
      <c r="J95" s="5"/>
    </row>
    <row r="96" spans="3:10" ht="12.75">
      <c r="C96" s="16"/>
      <c r="H96" s="5"/>
      <c r="I96" s="5"/>
      <c r="J96" s="5"/>
    </row>
    <row r="97" spans="3:10" ht="12.75">
      <c r="C97" s="16"/>
      <c r="H97" s="5"/>
      <c r="I97" s="5"/>
      <c r="J97" s="5"/>
    </row>
    <row r="98" spans="3:10" ht="12.75">
      <c r="C98" s="16"/>
      <c r="H98" s="5"/>
      <c r="I98" s="5"/>
      <c r="J98" s="5"/>
    </row>
    <row r="99" spans="3:10" ht="12.75">
      <c r="C99" s="16"/>
      <c r="H99" s="5"/>
      <c r="I99" s="5"/>
      <c r="J99" s="5"/>
    </row>
    <row r="100" spans="3:10" ht="12.75">
      <c r="C100" s="16"/>
      <c r="H100" s="5"/>
      <c r="I100" s="5"/>
      <c r="J100" s="5"/>
    </row>
    <row r="101" spans="3:10" ht="12.75">
      <c r="C101" s="16"/>
      <c r="H101" s="5"/>
      <c r="I101" s="5"/>
      <c r="J101" s="5"/>
    </row>
    <row r="102" spans="3:10" ht="12.75">
      <c r="C102" s="16"/>
      <c r="H102" s="5"/>
      <c r="I102" s="5"/>
      <c r="J102" s="5"/>
    </row>
    <row r="103" spans="3:10" ht="12.75">
      <c r="C103" s="16"/>
      <c r="H103" s="5"/>
      <c r="I103" s="5"/>
      <c r="J103" s="5"/>
    </row>
    <row r="104" spans="3:10" ht="12.75">
      <c r="C104" s="16"/>
      <c r="H104" s="5"/>
      <c r="I104" s="5"/>
      <c r="J104" s="5"/>
    </row>
    <row r="105" spans="3:10" ht="12.75">
      <c r="C105" s="16"/>
      <c r="H105" s="5"/>
      <c r="I105" s="5"/>
      <c r="J105" s="5"/>
    </row>
    <row r="106" spans="3:10" ht="12.75">
      <c r="C106" s="16"/>
      <c r="H106" s="5"/>
      <c r="I106" s="5"/>
      <c r="J106" s="5"/>
    </row>
    <row r="107" spans="3:10" ht="12.75">
      <c r="C107" s="16"/>
      <c r="H107" s="5"/>
      <c r="I107" s="5"/>
      <c r="J107" s="5"/>
    </row>
    <row r="108" spans="3:10" ht="12.75">
      <c r="C108" s="16"/>
      <c r="H108" s="5"/>
      <c r="I108" s="5"/>
      <c r="J108" s="5"/>
    </row>
    <row r="109" spans="3:10" ht="12.75">
      <c r="C109" s="16"/>
      <c r="H109" s="5"/>
      <c r="I109" s="5"/>
      <c r="J109" s="5"/>
    </row>
    <row r="110" spans="3:10" ht="12.75">
      <c r="C110" s="16"/>
      <c r="H110" s="5"/>
      <c r="I110" s="5"/>
      <c r="J110" s="5"/>
    </row>
    <row r="111" spans="3:10" ht="12.75">
      <c r="C111" s="16"/>
      <c r="H111" s="5"/>
      <c r="I111" s="5"/>
      <c r="J111" s="5"/>
    </row>
    <row r="112" spans="3:10" ht="12.75">
      <c r="C112" s="16"/>
      <c r="H112" s="5"/>
      <c r="I112" s="5"/>
      <c r="J112" s="5"/>
    </row>
    <row r="113" spans="3:10" ht="12.75">
      <c r="C113" s="16"/>
      <c r="H113" s="5"/>
      <c r="I113" s="5"/>
      <c r="J113" s="5"/>
    </row>
    <row r="114" spans="3:10" ht="12.75">
      <c r="C114" s="16"/>
      <c r="H114" s="5"/>
      <c r="I114" s="5"/>
      <c r="J114" s="5"/>
    </row>
    <row r="115" spans="3:10" ht="12.75">
      <c r="C115" s="16"/>
      <c r="H115" s="5"/>
      <c r="I115" s="5"/>
      <c r="J115" s="5"/>
    </row>
    <row r="116" spans="3:10" ht="12.75">
      <c r="C116" s="16"/>
      <c r="H116" s="5"/>
      <c r="I116" s="5"/>
      <c r="J116" s="5"/>
    </row>
    <row r="117" spans="3:10" ht="12.75">
      <c r="C117" s="16"/>
      <c r="H117" s="5"/>
      <c r="I117" s="5"/>
      <c r="J117" s="5"/>
    </row>
    <row r="118" spans="3:10" ht="12.75">
      <c r="C118" s="16"/>
      <c r="H118" s="5"/>
      <c r="I118" s="5"/>
      <c r="J118" s="5"/>
    </row>
    <row r="119" spans="3:10" ht="12.75">
      <c r="C119" s="16"/>
      <c r="H119" s="5"/>
      <c r="I119" s="5"/>
      <c r="J119" s="5"/>
    </row>
    <row r="120" spans="3:10" ht="12.75">
      <c r="C120" s="16"/>
      <c r="H120" s="5"/>
      <c r="I120" s="5"/>
      <c r="J120" s="5"/>
    </row>
    <row r="121" spans="3:10" ht="12.75">
      <c r="C121" s="16"/>
      <c r="H121" s="5"/>
      <c r="I121" s="5"/>
      <c r="J121" s="5"/>
    </row>
    <row r="122" spans="3:10" ht="12.75">
      <c r="C122" s="16"/>
      <c r="H122" s="5"/>
      <c r="I122" s="5"/>
      <c r="J122" s="5"/>
    </row>
    <row r="123" spans="3:10" ht="12.75">
      <c r="C123" s="16"/>
      <c r="H123" s="5"/>
      <c r="I123" s="5"/>
      <c r="J123" s="5"/>
    </row>
    <row r="124" spans="3:10" ht="12.75">
      <c r="C124" s="16"/>
      <c r="H124" s="5"/>
      <c r="I124" s="5"/>
      <c r="J124" s="5"/>
    </row>
    <row r="125" spans="3:10" ht="12.75">
      <c r="C125" s="16"/>
      <c r="H125" s="5"/>
      <c r="I125" s="5"/>
      <c r="J125" s="5"/>
    </row>
    <row r="126" spans="3:10" ht="12.75">
      <c r="C126" s="16"/>
      <c r="H126" s="5"/>
      <c r="I126" s="5"/>
      <c r="J126" s="5"/>
    </row>
    <row r="127" spans="3:10" ht="12.75">
      <c r="C127" s="16"/>
      <c r="H127" s="5"/>
      <c r="I127" s="5"/>
      <c r="J127" s="5"/>
    </row>
    <row r="128" spans="3:10" ht="12.75">
      <c r="C128" s="16"/>
      <c r="H128" s="5"/>
      <c r="I128" s="5"/>
      <c r="J128" s="5"/>
    </row>
    <row r="129" spans="3:10" ht="12.75">
      <c r="C129" s="16"/>
      <c r="H129" s="5"/>
      <c r="I129" s="5"/>
      <c r="J129" s="5"/>
    </row>
    <row r="130" spans="3:10" ht="12.75">
      <c r="C130" s="16"/>
      <c r="H130" s="5"/>
      <c r="I130" s="5"/>
      <c r="J130" s="5"/>
    </row>
    <row r="131" spans="3:10" ht="12.75">
      <c r="C131" s="16"/>
      <c r="H131" s="5"/>
      <c r="I131" s="5"/>
      <c r="J131" s="5"/>
    </row>
    <row r="132" spans="3:10" ht="12.75">
      <c r="C132" s="16"/>
      <c r="H132" s="5"/>
      <c r="I132" s="5"/>
      <c r="J132" s="5"/>
    </row>
    <row r="133" spans="3:10" ht="12.75">
      <c r="C133" s="16"/>
      <c r="H133" s="5"/>
      <c r="I133" s="5"/>
      <c r="J133" s="5"/>
    </row>
    <row r="134" spans="3:10" ht="12.75">
      <c r="C134" s="16"/>
      <c r="H134" s="5"/>
      <c r="I134" s="5"/>
      <c r="J134" s="5"/>
    </row>
    <row r="135" spans="3:10" ht="12.75">
      <c r="C135" s="16"/>
      <c r="H135" s="5"/>
      <c r="I135" s="5"/>
      <c r="J135" s="5"/>
    </row>
    <row r="136" spans="3:10" ht="12.75">
      <c r="C136" s="16"/>
      <c r="H136" s="5"/>
      <c r="I136" s="5"/>
      <c r="J136" s="5"/>
    </row>
    <row r="137" spans="3:10" ht="12.75">
      <c r="C137" s="16"/>
      <c r="H137" s="5"/>
      <c r="I137" s="5"/>
      <c r="J137" s="5"/>
    </row>
    <row r="138" spans="3:10" ht="12.75">
      <c r="C138" s="16"/>
      <c r="H138" s="5"/>
      <c r="I138" s="5"/>
      <c r="J138" s="5"/>
    </row>
    <row r="139" spans="3:10" ht="12.75">
      <c r="C139" s="16"/>
      <c r="H139" s="5"/>
      <c r="I139" s="5"/>
      <c r="J139" s="5"/>
    </row>
    <row r="140" spans="3:10" ht="12.75">
      <c r="C140" s="16"/>
      <c r="H140" s="5"/>
      <c r="I140" s="5"/>
      <c r="J140" s="5"/>
    </row>
    <row r="141" spans="3:10" ht="12.75">
      <c r="C141" s="16"/>
      <c r="H141" s="5"/>
      <c r="I141" s="5"/>
      <c r="J141" s="5"/>
    </row>
    <row r="142" spans="3:10" ht="12.75">
      <c r="C142" s="16"/>
      <c r="H142" s="5"/>
      <c r="I142" s="5"/>
      <c r="J142" s="5"/>
    </row>
    <row r="143" spans="3:10" ht="12.75">
      <c r="C143" s="16"/>
      <c r="H143" s="5"/>
      <c r="I143" s="5"/>
      <c r="J143" s="5"/>
    </row>
    <row r="144" spans="3:10" ht="12.75">
      <c r="C144" s="16"/>
      <c r="H144" s="5"/>
      <c r="I144" s="5"/>
      <c r="J144" s="5"/>
    </row>
    <row r="145" spans="3:10" ht="12.75">
      <c r="C145" s="16"/>
      <c r="H145" s="5"/>
      <c r="I145" s="5"/>
      <c r="J145" s="5"/>
    </row>
    <row r="146" spans="3:10" ht="12.75">
      <c r="C146" s="16"/>
      <c r="H146" s="5"/>
      <c r="I146" s="5"/>
      <c r="J146" s="5"/>
    </row>
    <row r="147" spans="3:10" ht="12.75">
      <c r="C147" s="16"/>
      <c r="H147" s="5"/>
      <c r="I147" s="5"/>
      <c r="J147" s="5"/>
    </row>
    <row r="148" spans="3:10" ht="12.75">
      <c r="C148" s="16"/>
      <c r="H148" s="5"/>
      <c r="I148" s="5"/>
      <c r="J148" s="5"/>
    </row>
    <row r="149" spans="3:10" ht="12.75">
      <c r="C149" s="16"/>
      <c r="H149" s="5"/>
      <c r="I149" s="5"/>
      <c r="J149" s="5"/>
    </row>
    <row r="150" spans="3:10" ht="12.75">
      <c r="C150" s="16"/>
      <c r="H150" s="5"/>
      <c r="I150" s="5"/>
      <c r="J150" s="5"/>
    </row>
    <row r="151" spans="3:10" ht="12.75">
      <c r="C151" s="16"/>
      <c r="H151" s="5"/>
      <c r="I151" s="5"/>
      <c r="J151" s="5"/>
    </row>
    <row r="152" spans="3:10" ht="12.75">
      <c r="C152" s="16"/>
      <c r="H152" s="5"/>
      <c r="I152" s="5"/>
      <c r="J152" s="5"/>
    </row>
    <row r="153" spans="3:10" ht="12.75">
      <c r="C153" s="16"/>
      <c r="H153" s="5"/>
      <c r="I153" s="5"/>
      <c r="J153" s="5"/>
    </row>
    <row r="154" spans="3:10" ht="12.75">
      <c r="C154" s="16"/>
      <c r="H154" s="5"/>
      <c r="I154" s="5"/>
      <c r="J154" s="5"/>
    </row>
    <row r="155" spans="3:10" ht="12.75">
      <c r="C155" s="16"/>
      <c r="H155" s="5"/>
      <c r="I155" s="5"/>
      <c r="J155" s="5"/>
    </row>
    <row r="156" spans="3:10" ht="12.75">
      <c r="C156" s="16"/>
      <c r="H156" s="5"/>
      <c r="I156" s="5"/>
      <c r="J156" s="5"/>
    </row>
    <row r="157" spans="3:10" ht="12.75">
      <c r="C157" s="16"/>
      <c r="H157" s="5"/>
      <c r="I157" s="5"/>
      <c r="J157" s="5"/>
    </row>
    <row r="158" spans="3:10" ht="12.75">
      <c r="C158" s="16"/>
      <c r="H158" s="5"/>
      <c r="I158" s="5"/>
      <c r="J158" s="5"/>
    </row>
    <row r="159" spans="3:10" ht="12.75">
      <c r="C159" s="16"/>
      <c r="H159" s="5"/>
      <c r="I159" s="5"/>
      <c r="J159" s="5"/>
    </row>
    <row r="160" spans="3:10" ht="12.75">
      <c r="C160" s="16"/>
      <c r="H160" s="5"/>
      <c r="I160" s="5"/>
      <c r="J160" s="5"/>
    </row>
    <row r="161" spans="3:10" ht="12.75">
      <c r="C161" s="16"/>
      <c r="H161" s="5"/>
      <c r="I161" s="5"/>
      <c r="J161" s="5"/>
    </row>
    <row r="162" spans="3:10" ht="12.75">
      <c r="C162" s="16"/>
      <c r="H162" s="5"/>
      <c r="I162" s="5"/>
      <c r="J162" s="5"/>
    </row>
    <row r="163" spans="3:10" ht="12.75">
      <c r="C163" s="16"/>
      <c r="H163" s="5"/>
      <c r="I163" s="5"/>
      <c r="J163" s="5"/>
    </row>
    <row r="164" spans="3:10" ht="12.75">
      <c r="C164" s="16"/>
      <c r="H164" s="5"/>
      <c r="I164" s="5"/>
      <c r="J164" s="5"/>
    </row>
    <row r="165" spans="3:10" ht="12.75">
      <c r="C165" s="16"/>
      <c r="H165" s="5"/>
      <c r="I165" s="5"/>
      <c r="J165" s="5"/>
    </row>
    <row r="166" spans="3:10" ht="12.75">
      <c r="C166" s="16"/>
      <c r="H166" s="5"/>
      <c r="I166" s="5"/>
      <c r="J166" s="5"/>
    </row>
    <row r="167" spans="3:10" ht="12.75">
      <c r="C167" s="16"/>
      <c r="H167" s="5"/>
      <c r="I167" s="5"/>
      <c r="J167" s="5"/>
    </row>
    <row r="168" spans="3:10" ht="12.75">
      <c r="C168" s="16"/>
      <c r="H168" s="5"/>
      <c r="I168" s="5"/>
      <c r="J168" s="5"/>
    </row>
    <row r="169" spans="3:10" ht="12.75">
      <c r="C169" s="16"/>
      <c r="H169" s="5"/>
      <c r="I169" s="5"/>
      <c r="J169" s="5"/>
    </row>
    <row r="170" spans="3:10" ht="12.75">
      <c r="C170" s="16"/>
      <c r="H170" s="5"/>
      <c r="I170" s="5"/>
      <c r="J170" s="5"/>
    </row>
    <row r="171" spans="3:10" ht="12.75">
      <c r="C171" s="16"/>
      <c r="H171" s="5"/>
      <c r="I171" s="5"/>
      <c r="J171" s="5"/>
    </row>
    <row r="172" spans="3:10" ht="12.75">
      <c r="C172" s="16"/>
      <c r="H172" s="5"/>
      <c r="I172" s="5"/>
      <c r="J172" s="5"/>
    </row>
    <row r="173" spans="3:10" ht="12.75">
      <c r="C173" s="16"/>
      <c r="H173" s="5"/>
      <c r="I173" s="5"/>
      <c r="J173" s="5"/>
    </row>
    <row r="174" spans="3:10" ht="12.75">
      <c r="C174" s="16"/>
      <c r="H174" s="5"/>
      <c r="I174" s="5"/>
      <c r="J174" s="5"/>
    </row>
    <row r="175" spans="3:10" ht="12.75">
      <c r="C175" s="16"/>
      <c r="H175" s="5"/>
      <c r="I175" s="5"/>
      <c r="J175" s="5"/>
    </row>
    <row r="176" spans="3:10" ht="12.75">
      <c r="C176" s="16"/>
      <c r="H176" s="5"/>
      <c r="I176" s="5"/>
      <c r="J176" s="5"/>
    </row>
    <row r="177" spans="3:10" ht="12.75">
      <c r="C177" s="16"/>
      <c r="H177" s="5"/>
      <c r="I177" s="5"/>
      <c r="J177" s="5"/>
    </row>
    <row r="178" spans="3:10" ht="12.75">
      <c r="C178" s="16"/>
      <c r="H178" s="5"/>
      <c r="I178" s="5"/>
      <c r="J178" s="5"/>
    </row>
    <row r="179" spans="3:10" ht="12.75">
      <c r="C179" s="16"/>
      <c r="H179" s="5"/>
      <c r="I179" s="5"/>
      <c r="J179" s="5"/>
    </row>
    <row r="180" spans="3:10" ht="12.75">
      <c r="C180" s="16"/>
      <c r="H180" s="5"/>
      <c r="I180" s="5"/>
      <c r="J180" s="5"/>
    </row>
    <row r="181" spans="3:10" ht="12.75">
      <c r="C181" s="16"/>
      <c r="H181" s="5"/>
      <c r="I181" s="5"/>
      <c r="J181" s="5"/>
    </row>
    <row r="182" spans="3:10" ht="12.75">
      <c r="C182" s="16"/>
      <c r="H182" s="5"/>
      <c r="I182" s="5"/>
      <c r="J182" s="5"/>
    </row>
    <row r="183" spans="3:10" ht="12.75">
      <c r="C183" s="16"/>
      <c r="H183" s="5"/>
      <c r="I183" s="5"/>
      <c r="J183" s="5"/>
    </row>
    <row r="184" spans="3:10" ht="12.75">
      <c r="C184" s="16"/>
      <c r="H184" s="5"/>
      <c r="I184" s="5"/>
      <c r="J184" s="5"/>
    </row>
    <row r="185" spans="3:10" ht="12.75">
      <c r="C185" s="16"/>
      <c r="H185" s="5"/>
      <c r="I185" s="5"/>
      <c r="J185" s="5"/>
    </row>
    <row r="186" spans="3:10" ht="12.75">
      <c r="C186" s="16"/>
      <c r="H186" s="5"/>
      <c r="I186" s="5"/>
      <c r="J186" s="5"/>
    </row>
    <row r="187" spans="3:10" ht="12.75">
      <c r="C187" s="16"/>
      <c r="H187" s="5"/>
      <c r="I187" s="5"/>
      <c r="J187" s="5"/>
    </row>
    <row r="188" spans="3:10" ht="12.75">
      <c r="C188" s="16"/>
      <c r="H188" s="5"/>
      <c r="I188" s="5"/>
      <c r="J188" s="5"/>
    </row>
    <row r="189" spans="3:10" ht="12.75">
      <c r="C189" s="16"/>
      <c r="H189" s="5"/>
      <c r="I189" s="5"/>
      <c r="J189" s="5"/>
    </row>
    <row r="190" spans="3:10" ht="12.75">
      <c r="C190" s="16"/>
      <c r="H190" s="5"/>
      <c r="I190" s="5"/>
      <c r="J190" s="5"/>
    </row>
    <row r="191" spans="3:10" ht="12.75">
      <c r="C191" s="16"/>
      <c r="H191" s="5"/>
      <c r="I191" s="5"/>
      <c r="J191" s="5"/>
    </row>
    <row r="192" spans="3:10" ht="12.75">
      <c r="C192" s="16"/>
      <c r="H192" s="5"/>
      <c r="I192" s="5"/>
      <c r="J192" s="5"/>
    </row>
    <row r="193" spans="3:10" ht="12.75">
      <c r="C193" s="16"/>
      <c r="H193" s="5"/>
      <c r="I193" s="5"/>
      <c r="J193" s="5"/>
    </row>
    <row r="194" spans="3:10" ht="12.75">
      <c r="C194" s="16"/>
      <c r="H194" s="5"/>
      <c r="I194" s="5"/>
      <c r="J194" s="5"/>
    </row>
    <row r="195" spans="3:10" ht="12.75">
      <c r="C195" s="16"/>
      <c r="H195" s="5"/>
      <c r="I195" s="5"/>
      <c r="J195" s="5"/>
    </row>
    <row r="196" spans="3:10" ht="12.75">
      <c r="C196" s="16"/>
      <c r="H196" s="5"/>
      <c r="I196" s="5"/>
      <c r="J196" s="5"/>
    </row>
    <row r="197" spans="3:10" ht="12.75">
      <c r="C197" s="16"/>
      <c r="H197" s="5"/>
      <c r="I197" s="5"/>
      <c r="J197" s="5"/>
    </row>
    <row r="198" spans="3:10" ht="12.75">
      <c r="C198" s="16"/>
      <c r="H198" s="5"/>
      <c r="I198" s="5"/>
      <c r="J198" s="5"/>
    </row>
    <row r="199" spans="3:10" ht="12.75">
      <c r="C199" s="16"/>
      <c r="H199" s="5"/>
      <c r="I199" s="5"/>
      <c r="J199" s="5"/>
    </row>
    <row r="200" spans="3:10" ht="12.75">
      <c r="C200" s="16"/>
      <c r="H200" s="5"/>
      <c r="I200" s="5"/>
      <c r="J200" s="5"/>
    </row>
    <row r="201" spans="3:10" ht="12.75">
      <c r="C201" s="16"/>
      <c r="H201" s="5"/>
      <c r="I201" s="5"/>
      <c r="J201" s="5"/>
    </row>
    <row r="202" spans="3:10" ht="12.75">
      <c r="C202" s="16"/>
      <c r="H202" s="5"/>
      <c r="I202" s="5"/>
      <c r="J202" s="5"/>
    </row>
    <row r="203" spans="3:10" ht="12.75">
      <c r="C203" s="16"/>
      <c r="H203" s="5"/>
      <c r="I203" s="5"/>
      <c r="J203" s="5"/>
    </row>
    <row r="204" spans="3:10" ht="12.75">
      <c r="C204" s="16"/>
      <c r="H204" s="5"/>
      <c r="I204" s="5"/>
      <c r="J204" s="5"/>
    </row>
    <row r="205" spans="3:10" ht="12.75">
      <c r="C205" s="16"/>
      <c r="H205" s="5"/>
      <c r="I205" s="5"/>
      <c r="J205" s="5"/>
    </row>
    <row r="206" spans="3:10" ht="12.75">
      <c r="C206" s="16"/>
      <c r="H206" s="5"/>
      <c r="I206" s="5"/>
      <c r="J206" s="5"/>
    </row>
    <row r="207" spans="3:10" ht="12.75">
      <c r="C207" s="16"/>
      <c r="H207" s="5"/>
      <c r="I207" s="5"/>
      <c r="J207" s="5"/>
    </row>
    <row r="208" spans="3:10" ht="12.75">
      <c r="C208" s="16"/>
      <c r="H208" s="5"/>
      <c r="I208" s="5"/>
      <c r="J208" s="5"/>
    </row>
    <row r="209" spans="3:9" ht="12.75">
      <c r="C209" s="16"/>
      <c r="D209" s="15"/>
      <c r="E209" s="15"/>
      <c r="G209" s="7"/>
      <c r="H209" s="5"/>
      <c r="I209" s="5"/>
    </row>
    <row r="210" spans="3:9" ht="12.75">
      <c r="C210" s="16"/>
      <c r="D210" s="17"/>
      <c r="E210" s="17"/>
      <c r="H210" s="18"/>
      <c r="I210" s="5"/>
    </row>
    <row r="211" spans="3:9" ht="12.75">
      <c r="C211" s="16"/>
      <c r="D211" s="17"/>
      <c r="E211" s="17"/>
      <c r="H211" s="18"/>
      <c r="I211" s="5"/>
    </row>
    <row r="212" spans="3:9" ht="12.75">
      <c r="C212" s="9"/>
      <c r="D212" s="11"/>
      <c r="E212" s="11"/>
      <c r="H212" s="1"/>
      <c r="I212" s="5"/>
    </row>
    <row r="213" spans="3:9" ht="12.75">
      <c r="C213" s="16"/>
      <c r="H213" s="5"/>
      <c r="I213" s="5"/>
    </row>
    <row r="214" spans="3:9" ht="12.75">
      <c r="C214" s="16"/>
      <c r="H214" s="5"/>
      <c r="I214" s="5"/>
    </row>
    <row r="215" spans="3:9" ht="12.75">
      <c r="C215" s="16"/>
      <c r="H215" s="5"/>
      <c r="I215" s="5"/>
    </row>
    <row r="216" spans="3:9" ht="12.75">
      <c r="C216" s="16"/>
      <c r="H216" s="5"/>
      <c r="I216" s="5"/>
    </row>
    <row r="217" spans="3:9" ht="12.75">
      <c r="C217" s="16"/>
      <c r="H217" s="5"/>
      <c r="I217" s="5"/>
    </row>
    <row r="218" spans="3:9" ht="12.75">
      <c r="C218" s="16"/>
      <c r="H218" s="5"/>
      <c r="I218" s="5"/>
    </row>
    <row r="219" spans="3:9" ht="12.75">
      <c r="C219" s="16"/>
      <c r="H219" s="5"/>
      <c r="I219" s="5"/>
    </row>
    <row r="220" spans="3:9" ht="12.75">
      <c r="C220" s="16"/>
      <c r="H220" s="5"/>
      <c r="I220" s="5"/>
    </row>
    <row r="221" spans="3:9" ht="12.75">
      <c r="C221" s="16"/>
      <c r="H221" s="5"/>
      <c r="I221" s="5"/>
    </row>
    <row r="222" spans="3:9" ht="12.75">
      <c r="C222" s="16"/>
      <c r="H222" s="5"/>
      <c r="I222" s="5"/>
    </row>
    <row r="223" spans="3:9" ht="12.75">
      <c r="C223" s="16"/>
      <c r="H223" s="5"/>
      <c r="I223" s="5"/>
    </row>
    <row r="224" spans="3:9" ht="12.75">
      <c r="C224" s="16"/>
      <c r="H224" s="5"/>
      <c r="I224" s="5"/>
    </row>
    <row r="225" spans="3:9" ht="12.75">
      <c r="C225" s="16"/>
      <c r="H225" s="5"/>
      <c r="I225" s="5"/>
    </row>
    <row r="226" spans="3:9" ht="12.75">
      <c r="C226" s="16"/>
      <c r="H226" s="5"/>
      <c r="I226" s="5"/>
    </row>
    <row r="227" spans="3:9" ht="12.75">
      <c r="C227" s="16"/>
      <c r="H227" s="5"/>
      <c r="I227" s="5"/>
    </row>
    <row r="228" spans="3:9" ht="12.75">
      <c r="C228" s="16"/>
      <c r="H228" s="5"/>
      <c r="I228" s="5"/>
    </row>
    <row r="229" spans="3:9" ht="12.75">
      <c r="C229" s="16"/>
      <c r="H229" s="5"/>
      <c r="I229" s="5"/>
    </row>
    <row r="230" spans="3:9" ht="12.75">
      <c r="C230" s="16"/>
      <c r="H230" s="5"/>
      <c r="I230" s="5"/>
    </row>
    <row r="231" spans="3:9" ht="12.75">
      <c r="C231" s="16"/>
      <c r="H231" s="5"/>
      <c r="I231" s="5"/>
    </row>
    <row r="232" spans="3:9" ht="12.75">
      <c r="C232" s="16"/>
      <c r="H232" s="5"/>
      <c r="I232" s="5"/>
    </row>
    <row r="233" spans="3:9" ht="12.75">
      <c r="C233" s="16"/>
      <c r="H233" s="5"/>
      <c r="I233" s="5"/>
    </row>
    <row r="234" spans="3:9" ht="12.75">
      <c r="C234" s="16"/>
      <c r="H234" s="5"/>
      <c r="I234" s="5"/>
    </row>
    <row r="235" spans="3:9" ht="12.75">
      <c r="C235" s="16"/>
      <c r="H235" s="5"/>
      <c r="I235" s="5"/>
    </row>
    <row r="236" spans="3:9" ht="12.75">
      <c r="C236" s="16"/>
      <c r="H236" s="5"/>
      <c r="I236" s="5"/>
    </row>
    <row r="237" spans="3:9" ht="12.75">
      <c r="C237" s="16"/>
      <c r="H237" s="5"/>
      <c r="I237" s="5"/>
    </row>
    <row r="238" spans="3:9" ht="12.75">
      <c r="C238" s="16"/>
      <c r="H238" s="5"/>
      <c r="I238" s="5"/>
    </row>
    <row r="239" spans="3:9" ht="12.75">
      <c r="C239" s="16"/>
      <c r="H239" s="5"/>
      <c r="I239" s="5"/>
    </row>
    <row r="240" spans="3:9" ht="12.75">
      <c r="C240" s="16"/>
      <c r="H240" s="5"/>
      <c r="I240" s="5"/>
    </row>
    <row r="241" spans="3:9" ht="12.75">
      <c r="C241" s="16"/>
      <c r="H241" s="5"/>
      <c r="I241" s="5"/>
    </row>
    <row r="242" spans="3:9" ht="12.75">
      <c r="C242" s="16"/>
      <c r="H242" s="5"/>
      <c r="I242" s="5"/>
    </row>
    <row r="243" spans="3:9" ht="12.75">
      <c r="C243" s="16"/>
      <c r="H243" s="5"/>
      <c r="I243" s="5"/>
    </row>
    <row r="244" spans="3:9" ht="12.75">
      <c r="C244" s="16"/>
      <c r="H244" s="5"/>
      <c r="I244" s="5"/>
    </row>
    <row r="245" spans="3:9" ht="12.75">
      <c r="C245" s="16"/>
      <c r="H245" s="5"/>
      <c r="I245" s="5"/>
    </row>
    <row r="246" spans="3:9" ht="12.75">
      <c r="C246" s="16"/>
      <c r="H246" s="5"/>
      <c r="I246" s="5"/>
    </row>
    <row r="247" spans="3:9" ht="12.75">
      <c r="C247" s="16"/>
      <c r="H247" s="5"/>
      <c r="I247" s="5"/>
    </row>
    <row r="248" spans="3:9" ht="12.75">
      <c r="C248" s="16"/>
      <c r="H248" s="5"/>
      <c r="I248" s="5"/>
    </row>
    <row r="249" spans="3:9" ht="12.75">
      <c r="C249" s="16"/>
      <c r="H249" s="5"/>
      <c r="I249" s="5"/>
    </row>
    <row r="250" spans="3:9" ht="12.75">
      <c r="C250" s="16"/>
      <c r="H250" s="5"/>
      <c r="I250" s="5"/>
    </row>
    <row r="251" spans="3:9" ht="12.75">
      <c r="C251" s="16"/>
      <c r="H251" s="5"/>
      <c r="I251" s="5"/>
    </row>
    <row r="252" spans="3:9" ht="12.75">
      <c r="C252" s="16"/>
      <c r="H252" s="5"/>
      <c r="I252" s="5"/>
    </row>
    <row r="253" spans="3:9" ht="12.75">
      <c r="C253" s="16"/>
      <c r="H253" s="5"/>
      <c r="I253" s="5"/>
    </row>
    <row r="254" spans="3:9" ht="12.75">
      <c r="C254" s="16"/>
      <c r="H254" s="5"/>
      <c r="I254" s="5"/>
    </row>
    <row r="255" spans="3:9" ht="12.75">
      <c r="C255" s="16"/>
      <c r="H255" s="5"/>
      <c r="I255" s="5"/>
    </row>
    <row r="256" spans="3:9" ht="12.75">
      <c r="C256" s="16"/>
      <c r="H256" s="5"/>
      <c r="I256" s="5"/>
    </row>
    <row r="257" spans="3:9" ht="12.75">
      <c r="C257" s="16"/>
      <c r="H257" s="5"/>
      <c r="I257" s="5"/>
    </row>
    <row r="258" spans="3:9" ht="12.75">
      <c r="C258" s="16"/>
      <c r="H258" s="5"/>
      <c r="I258" s="5"/>
    </row>
    <row r="259" spans="3:9" ht="12.75">
      <c r="C259" s="16"/>
      <c r="H259" s="5"/>
      <c r="I259" s="5"/>
    </row>
    <row r="260" spans="3:9" ht="12.75">
      <c r="C260" s="16"/>
      <c r="H260" s="5"/>
      <c r="I260" s="5"/>
    </row>
    <row r="261" spans="3:9" ht="12.75">
      <c r="C261" s="16"/>
      <c r="H261" s="5"/>
      <c r="I261" s="5"/>
    </row>
    <row r="262" spans="3:9" ht="12.75">
      <c r="C262" s="16"/>
      <c r="H262" s="5"/>
      <c r="I262" s="5"/>
    </row>
    <row r="263" spans="3:9" ht="12.75">
      <c r="C263" s="16"/>
      <c r="H263" s="5"/>
      <c r="I263" s="5"/>
    </row>
    <row r="264" spans="3:9" ht="12.75">
      <c r="C264" s="16"/>
      <c r="H264" s="5"/>
      <c r="I264" s="5"/>
    </row>
    <row r="265" spans="3:9" ht="12.75">
      <c r="C265" s="16"/>
      <c r="H265" s="5"/>
      <c r="I265" s="5"/>
    </row>
    <row r="266" spans="3:9" ht="12.75">
      <c r="C266" s="16"/>
      <c r="H266" s="5"/>
      <c r="I266" s="5"/>
    </row>
    <row r="267" spans="3:9" ht="12.75">
      <c r="C267" s="16"/>
      <c r="H267" s="5"/>
      <c r="I267" s="5"/>
    </row>
    <row r="268" spans="3:9" ht="12.75">
      <c r="C268" s="16"/>
      <c r="D268" s="15"/>
      <c r="E268" s="15"/>
      <c r="G268" s="7"/>
      <c r="H268" s="5"/>
      <c r="I268" s="5"/>
    </row>
    <row r="269" spans="3:9" ht="12.75">
      <c r="C269" s="16"/>
      <c r="D269" s="17"/>
      <c r="E269" s="17"/>
      <c r="H269" s="18"/>
      <c r="I269" s="5"/>
    </row>
    <row r="270" spans="3:9" ht="12.75">
      <c r="C270" s="16"/>
      <c r="D270" s="17"/>
      <c r="E270" s="17"/>
      <c r="H270" s="18"/>
      <c r="I270" s="5"/>
    </row>
    <row r="271" spans="3:9" ht="12.75">
      <c r="C271" s="9"/>
      <c r="D271" s="11"/>
      <c r="E271" s="11"/>
      <c r="H271" s="1"/>
      <c r="I271" s="1"/>
    </row>
    <row r="272" spans="3:9" ht="12.75">
      <c r="C272" s="16"/>
      <c r="H272" s="5"/>
      <c r="I272" s="5"/>
    </row>
    <row r="273" spans="3:9" ht="12.75">
      <c r="C273" s="16"/>
      <c r="H273" s="5"/>
      <c r="I273" s="5"/>
    </row>
    <row r="274" spans="3:9" ht="12.75">
      <c r="C274" s="16"/>
      <c r="H274" s="5"/>
      <c r="I274" s="5"/>
    </row>
    <row r="275" spans="3:9" ht="12.75">
      <c r="C275" s="16"/>
      <c r="H275" s="5"/>
      <c r="I275" s="5"/>
    </row>
    <row r="276" spans="3:9" ht="12.75">
      <c r="C276" s="16"/>
      <c r="H276" s="5"/>
      <c r="I276" s="5"/>
    </row>
    <row r="277" spans="3:9" ht="12.75">
      <c r="C277" s="16"/>
      <c r="H277" s="5"/>
      <c r="I277" s="5"/>
    </row>
    <row r="278" spans="3:9" ht="12.75">
      <c r="C278" s="16"/>
      <c r="H278" s="5"/>
      <c r="I278" s="5"/>
    </row>
    <row r="279" spans="3:9" ht="12.75">
      <c r="C279" s="16"/>
      <c r="H279" s="5"/>
      <c r="I279" s="5"/>
    </row>
    <row r="280" spans="3:9" ht="12.75">
      <c r="C280" s="16"/>
      <c r="H280" s="5"/>
      <c r="I280" s="5"/>
    </row>
    <row r="281" spans="3:9" ht="12.75">
      <c r="C281" s="16"/>
      <c r="H281" s="5"/>
      <c r="I281" s="5"/>
    </row>
    <row r="282" spans="3:9" ht="12.75">
      <c r="C282" s="16"/>
      <c r="H282" s="5"/>
      <c r="I282" s="5"/>
    </row>
    <row r="283" spans="3:9" ht="12.75">
      <c r="C283" s="16"/>
      <c r="H283" s="5"/>
      <c r="I283" s="5"/>
    </row>
    <row r="284" spans="3:9" ht="12.75">
      <c r="C284" s="16"/>
      <c r="H284" s="5"/>
      <c r="I284" s="5"/>
    </row>
    <row r="285" spans="3:9" ht="12.75">
      <c r="C285" s="16"/>
      <c r="H285" s="5"/>
      <c r="I285" s="5"/>
    </row>
    <row r="286" spans="3:9" ht="12.75">
      <c r="C286" s="16"/>
      <c r="H286" s="5"/>
      <c r="I286" s="5"/>
    </row>
    <row r="287" spans="3:9" ht="12.75">
      <c r="C287" s="16"/>
      <c r="H287" s="5"/>
      <c r="I287" s="5"/>
    </row>
    <row r="288" spans="3:9" ht="12.75">
      <c r="C288" s="16"/>
      <c r="H288" s="5"/>
      <c r="I288" s="5"/>
    </row>
    <row r="289" spans="3:9" ht="12.75">
      <c r="C289" s="16"/>
      <c r="H289" s="5"/>
      <c r="I289" s="5"/>
    </row>
    <row r="290" spans="3:9" ht="12.75">
      <c r="C290" s="16"/>
      <c r="H290" s="5"/>
      <c r="I290" s="5"/>
    </row>
    <row r="291" spans="3:9" ht="12.75">
      <c r="C291" s="16"/>
      <c r="H291" s="5"/>
      <c r="I291" s="5"/>
    </row>
    <row r="292" spans="3:9" ht="12.75">
      <c r="C292" s="16"/>
      <c r="H292" s="5"/>
      <c r="I292" s="5"/>
    </row>
    <row r="293" spans="3:9" ht="12.75">
      <c r="C293" s="16"/>
      <c r="H293" s="5"/>
      <c r="I293" s="5"/>
    </row>
    <row r="294" spans="3:9" ht="12.75">
      <c r="C294" s="16"/>
      <c r="H294" s="5"/>
      <c r="I294" s="5"/>
    </row>
    <row r="295" spans="3:9" ht="12.75">
      <c r="C295" s="16"/>
      <c r="H295" s="5"/>
      <c r="I295" s="5"/>
    </row>
    <row r="296" spans="3:9" ht="12.75">
      <c r="C296" s="16"/>
      <c r="H296" s="5"/>
      <c r="I296" s="5"/>
    </row>
    <row r="297" spans="3:9" ht="12.75">
      <c r="C297" s="16"/>
      <c r="H297" s="5"/>
      <c r="I297" s="5"/>
    </row>
    <row r="298" spans="3:9" ht="12.75">
      <c r="C298" s="16"/>
      <c r="H298" s="5"/>
      <c r="I298" s="5"/>
    </row>
    <row r="299" spans="3:9" ht="12.75">
      <c r="C299" s="16"/>
      <c r="H299" s="5"/>
      <c r="I299" s="5"/>
    </row>
    <row r="300" spans="3:9" ht="12.75">
      <c r="C300" s="16"/>
      <c r="H300" s="5"/>
      <c r="I300" s="5"/>
    </row>
    <row r="301" spans="3:9" ht="12.75">
      <c r="C301" s="16"/>
      <c r="H301" s="5"/>
      <c r="I301" s="5"/>
    </row>
    <row r="302" spans="3:9" ht="12.75">
      <c r="C302" s="16"/>
      <c r="H302" s="5"/>
      <c r="I302" s="5"/>
    </row>
    <row r="303" spans="3:9" ht="12.75">
      <c r="C303" s="16"/>
      <c r="H303" s="5"/>
      <c r="I303" s="5"/>
    </row>
    <row r="304" spans="3:9" ht="12.75">
      <c r="C304" s="16"/>
      <c r="H304" s="5"/>
      <c r="I304" s="5"/>
    </row>
    <row r="305" spans="3:9" ht="12.75">
      <c r="C305" s="16"/>
      <c r="H305" s="5"/>
      <c r="I305" s="5"/>
    </row>
    <row r="306" spans="3:9" ht="12.75">
      <c r="C306" s="16"/>
      <c r="H306" s="5"/>
      <c r="I306" s="5"/>
    </row>
    <row r="307" spans="3:9" ht="12.75">
      <c r="C307" s="16"/>
      <c r="H307" s="5"/>
      <c r="I307" s="5"/>
    </row>
    <row r="308" spans="3:9" ht="12.75">
      <c r="C308" s="16"/>
      <c r="H308" s="5"/>
      <c r="I308" s="5"/>
    </row>
    <row r="309" spans="3:9" ht="12.75">
      <c r="C309" s="16"/>
      <c r="H309" s="5"/>
      <c r="I309" s="5"/>
    </row>
    <row r="310" spans="3:9" ht="12.75">
      <c r="C310" s="16"/>
      <c r="H310" s="5"/>
      <c r="I310" s="5"/>
    </row>
    <row r="311" spans="3:9" ht="12.75">
      <c r="C311" s="16"/>
      <c r="H311" s="5"/>
      <c r="I311" s="5"/>
    </row>
    <row r="312" spans="3:9" ht="12.75">
      <c r="C312" s="16"/>
      <c r="H312" s="5"/>
      <c r="I312" s="5"/>
    </row>
    <row r="313" spans="3:9" ht="12.75">
      <c r="C313" s="16"/>
      <c r="H313" s="5"/>
      <c r="I313" s="5"/>
    </row>
    <row r="314" spans="3:9" ht="12.75">
      <c r="C314" s="16"/>
      <c r="H314" s="5"/>
      <c r="I314" s="5"/>
    </row>
    <row r="315" spans="3:9" ht="12.75">
      <c r="C315" s="16"/>
      <c r="H315" s="5"/>
      <c r="I315" s="5"/>
    </row>
    <row r="316" spans="3:9" ht="12.75">
      <c r="C316" s="16"/>
      <c r="H316" s="5"/>
      <c r="I316" s="5"/>
    </row>
    <row r="317" spans="3:9" ht="12.75">
      <c r="C317" s="16"/>
      <c r="H317" s="5"/>
      <c r="I317" s="5"/>
    </row>
    <row r="318" spans="3:10" ht="12.75">
      <c r="C318" s="16"/>
      <c r="H318" s="5"/>
      <c r="I318" s="5"/>
      <c r="J318" s="5"/>
    </row>
    <row r="319" spans="3:10" ht="12.75">
      <c r="C319" s="16"/>
      <c r="H319" s="5"/>
      <c r="I319" s="5"/>
      <c r="J319" s="5"/>
    </row>
    <row r="320" spans="3:10" ht="12.75">
      <c r="C320" s="16"/>
      <c r="H320" s="5"/>
      <c r="I320" s="5"/>
      <c r="J320" s="5"/>
    </row>
    <row r="321" spans="3:10" ht="12.75">
      <c r="C321" s="16"/>
      <c r="H321" s="5"/>
      <c r="I321" s="5"/>
      <c r="J321" s="5"/>
    </row>
    <row r="322" spans="3:10" ht="12.75">
      <c r="C322" s="16"/>
      <c r="H322" s="5"/>
      <c r="I322" s="5"/>
      <c r="J322" s="5"/>
    </row>
    <row r="323" spans="3:9" ht="12.75">
      <c r="C323" s="16"/>
      <c r="H323" s="5"/>
      <c r="I323" s="5"/>
    </row>
    <row r="324" spans="3:9" ht="12.75">
      <c r="C324" s="16"/>
      <c r="H324" s="5"/>
      <c r="I324" s="5"/>
    </row>
    <row r="325" spans="3:9" ht="12.75">
      <c r="C325" s="16"/>
      <c r="H325" s="5"/>
      <c r="I325" s="5"/>
    </row>
    <row r="326" spans="3:9" ht="12.75">
      <c r="C326" s="16"/>
      <c r="H326" s="5"/>
      <c r="I326" s="5"/>
    </row>
    <row r="327" spans="3:9" ht="12.75">
      <c r="C327" s="16"/>
      <c r="H327" s="5"/>
      <c r="I327" s="5"/>
    </row>
    <row r="328" spans="3:9" ht="12.75">
      <c r="C328" s="16"/>
      <c r="H328" s="5"/>
      <c r="I328" s="5"/>
    </row>
    <row r="329" spans="3:9" ht="12.75">
      <c r="C329" s="16"/>
      <c r="H329" s="5"/>
      <c r="I329" s="5"/>
    </row>
    <row r="330" spans="3:10" ht="12.75">
      <c r="C330" s="16"/>
      <c r="H330" s="5"/>
      <c r="I330" s="5"/>
      <c r="J330" s="5"/>
    </row>
    <row r="331" spans="3:9" ht="12.75">
      <c r="C331" s="16"/>
      <c r="H331" s="5"/>
      <c r="I331" s="5"/>
    </row>
    <row r="332" spans="3:9" ht="12.75">
      <c r="C332" s="16"/>
      <c r="H332" s="5"/>
      <c r="I332" s="5"/>
    </row>
    <row r="333" spans="3:9" ht="12.75">
      <c r="C333" s="16"/>
      <c r="H333" s="5"/>
      <c r="I333" s="5"/>
    </row>
    <row r="334" spans="3:9" ht="12.75">
      <c r="C334" s="16"/>
      <c r="H334" s="5"/>
      <c r="I334" s="5"/>
    </row>
    <row r="335" spans="3:9" ht="12.75">
      <c r="C335" s="16"/>
      <c r="H335" s="5"/>
      <c r="I335" s="5"/>
    </row>
    <row r="336" spans="3:9" ht="12.75">
      <c r="C336" s="16"/>
      <c r="H336" s="5"/>
      <c r="I336" s="5"/>
    </row>
    <row r="337" spans="3:9" ht="12.75">
      <c r="C337" s="16"/>
      <c r="H337" s="5"/>
      <c r="I337" s="5"/>
    </row>
    <row r="338" spans="3:9" ht="12.75">
      <c r="C338" s="16"/>
      <c r="H338" s="5"/>
      <c r="I338" s="5"/>
    </row>
    <row r="339" spans="3:9" ht="12.75">
      <c r="C339" s="16"/>
      <c r="H339" s="5"/>
      <c r="I339" s="5"/>
    </row>
    <row r="340" spans="3:9" ht="12.75">
      <c r="C340" s="16"/>
      <c r="H340" s="5"/>
      <c r="I340" s="5"/>
    </row>
    <row r="341" spans="3:9" ht="12.75">
      <c r="C341" s="16"/>
      <c r="H341" s="5"/>
      <c r="I341" s="5"/>
    </row>
    <row r="342" spans="3:9" ht="12.75">
      <c r="C342" s="16"/>
      <c r="H342" s="5"/>
      <c r="I342" s="5"/>
    </row>
    <row r="343" spans="3:9" ht="12.75">
      <c r="C343" s="16"/>
      <c r="H343" s="5"/>
      <c r="I343" s="5"/>
    </row>
    <row r="344" spans="3:9" ht="12.75">
      <c r="C344" s="16"/>
      <c r="H344" s="5"/>
      <c r="I344" s="5"/>
    </row>
    <row r="345" spans="3:9" ht="12.75">
      <c r="C345" s="16"/>
      <c r="H345" s="5"/>
      <c r="I345" s="5"/>
    </row>
    <row r="346" spans="3:9" ht="12.75">
      <c r="C346" s="16"/>
      <c r="H346" s="5"/>
      <c r="I346" s="5"/>
    </row>
    <row r="347" spans="3:9" ht="12.75">
      <c r="C347" s="16"/>
      <c r="H347" s="5"/>
      <c r="I347" s="5"/>
    </row>
    <row r="348" spans="3:9" ht="12.75">
      <c r="C348" s="16"/>
      <c r="H348" s="5"/>
      <c r="I348" s="5"/>
    </row>
    <row r="349" spans="3:9" ht="12.75">
      <c r="C349" s="16"/>
      <c r="H349" s="5"/>
      <c r="I349" s="5"/>
    </row>
    <row r="350" spans="3:9" ht="12.75">
      <c r="C350" s="16"/>
      <c r="H350" s="5"/>
      <c r="I350" s="5"/>
    </row>
    <row r="351" spans="3:9" ht="12.75">
      <c r="C351" s="16"/>
      <c r="H351" s="5"/>
      <c r="I351" s="5"/>
    </row>
    <row r="352" spans="3:9" ht="12.75">
      <c r="C352" s="16"/>
      <c r="H352" s="5"/>
      <c r="I352" s="5"/>
    </row>
    <row r="353" spans="3:9" ht="12.75">
      <c r="C353" s="16"/>
      <c r="H353" s="5"/>
      <c r="I353" s="5"/>
    </row>
    <row r="354" spans="3:9" ht="12.75">
      <c r="C354" s="16"/>
      <c r="H354" s="5"/>
      <c r="I354" s="5"/>
    </row>
    <row r="355" spans="3:9" ht="12.75">
      <c r="C355" s="16"/>
      <c r="H355" s="5"/>
      <c r="I355" s="5"/>
    </row>
    <row r="356" spans="3:9" ht="12.75">
      <c r="C356" s="16"/>
      <c r="H356" s="5"/>
      <c r="I356" s="5"/>
    </row>
    <row r="357" spans="3:9" ht="12.75">
      <c r="C357" s="16"/>
      <c r="H357" s="5"/>
      <c r="I357" s="5"/>
    </row>
    <row r="358" spans="3:9" ht="12.75">
      <c r="C358" s="16"/>
      <c r="H358" s="5"/>
      <c r="I358" s="5"/>
    </row>
    <row r="359" spans="3:9" ht="12.75">
      <c r="C359" s="16"/>
      <c r="H359" s="5"/>
      <c r="I359" s="5"/>
    </row>
    <row r="360" spans="3:9" ht="12.75">
      <c r="C360" s="16"/>
      <c r="H360" s="5"/>
      <c r="I360" s="5"/>
    </row>
    <row r="361" spans="3:9" ht="12.75">
      <c r="C361" s="16"/>
      <c r="H361" s="5"/>
      <c r="I361" s="5"/>
    </row>
    <row r="362" spans="3:9" ht="12.75">
      <c r="C362" s="16"/>
      <c r="H362" s="5"/>
      <c r="I362" s="5"/>
    </row>
    <row r="363" spans="3:9" ht="12.75">
      <c r="C363" s="16"/>
      <c r="H363" s="5"/>
      <c r="I363" s="5"/>
    </row>
    <row r="364" spans="3:9" ht="12.75">
      <c r="C364" s="16"/>
      <c r="H364" s="5"/>
      <c r="I364" s="5"/>
    </row>
    <row r="365" spans="3:9" ht="12.75">
      <c r="C365" s="16"/>
      <c r="H365" s="5"/>
      <c r="I365" s="5"/>
    </row>
    <row r="366" spans="3:9" ht="12.75">
      <c r="C366" s="16"/>
      <c r="H366" s="5"/>
      <c r="I366" s="5"/>
    </row>
    <row r="367" spans="3:9" ht="12.75">
      <c r="C367" s="16"/>
      <c r="H367" s="5"/>
      <c r="I367" s="5"/>
    </row>
    <row r="368" spans="3:9" ht="12.75">
      <c r="C368" s="16"/>
      <c r="H368" s="5"/>
      <c r="I368" s="5"/>
    </row>
    <row r="369" spans="3:9" ht="12.75">
      <c r="C369" s="16"/>
      <c r="H369" s="5"/>
      <c r="I369" s="5"/>
    </row>
    <row r="370" spans="3:9" ht="12.75">
      <c r="C370" s="16"/>
      <c r="H370" s="5"/>
      <c r="I370" s="5"/>
    </row>
    <row r="371" spans="3:9" ht="12.75">
      <c r="C371" s="16"/>
      <c r="H371" s="5"/>
      <c r="I371" s="5"/>
    </row>
    <row r="372" spans="3:9" ht="12.75">
      <c r="C372" s="16"/>
      <c r="H372" s="5"/>
      <c r="I372" s="5"/>
    </row>
    <row r="373" spans="3:9" ht="12.75">
      <c r="C373" s="16"/>
      <c r="H373" s="5"/>
      <c r="I373" s="5"/>
    </row>
    <row r="374" spans="3:9" ht="12.75">
      <c r="C374" s="16"/>
      <c r="H374" s="5"/>
      <c r="I374" s="5"/>
    </row>
    <row r="375" spans="3:9" ht="12.75">
      <c r="C375" s="16"/>
      <c r="H375" s="5"/>
      <c r="I375" s="5"/>
    </row>
    <row r="376" spans="3:9" ht="12.75">
      <c r="C376" s="16"/>
      <c r="H376" s="5"/>
      <c r="I376" s="5"/>
    </row>
    <row r="377" spans="3:9" ht="12.75">
      <c r="C377" s="16"/>
      <c r="H377" s="5"/>
      <c r="I377" s="5"/>
    </row>
    <row r="378" spans="3:9" ht="12.75">
      <c r="C378" s="16"/>
      <c r="H378" s="5"/>
      <c r="I378" s="5"/>
    </row>
    <row r="379" spans="3:9" ht="12.75">
      <c r="C379" s="16"/>
      <c r="H379" s="5"/>
      <c r="I379" s="5"/>
    </row>
    <row r="380" spans="3:9" ht="12.75">
      <c r="C380" s="16"/>
      <c r="H380" s="5"/>
      <c r="I380" s="5"/>
    </row>
    <row r="381" spans="3:9" ht="12.75">
      <c r="C381" s="16"/>
      <c r="H381" s="5"/>
      <c r="I381" s="5"/>
    </row>
    <row r="382" spans="3:9" ht="12.75">
      <c r="C382" s="16"/>
      <c r="H382" s="5"/>
      <c r="I382" s="5"/>
    </row>
    <row r="383" spans="3:9" ht="12.75">
      <c r="C383" s="16"/>
      <c r="H383" s="5"/>
      <c r="I383" s="5"/>
    </row>
    <row r="384" spans="3:9" ht="12.75">
      <c r="C384" s="16"/>
      <c r="H384" s="5"/>
      <c r="I384" s="5"/>
    </row>
    <row r="385" spans="3:9" ht="12.75">
      <c r="C385" s="16"/>
      <c r="H385" s="5"/>
      <c r="I385" s="5"/>
    </row>
    <row r="386" spans="3:9" ht="12.75">
      <c r="C386" s="16"/>
      <c r="H386" s="5"/>
      <c r="I386" s="5"/>
    </row>
    <row r="387" spans="3:9" ht="12.75">
      <c r="C387" s="16"/>
      <c r="H387" s="5"/>
      <c r="I387" s="5"/>
    </row>
    <row r="388" spans="3:9" ht="12.75">
      <c r="C388" s="16"/>
      <c r="H388" s="5"/>
      <c r="I388" s="5"/>
    </row>
    <row r="389" spans="3:9" ht="12.75">
      <c r="C389" s="16"/>
      <c r="H389" s="5"/>
      <c r="I389" s="5"/>
    </row>
    <row r="390" spans="3:9" ht="12.75">
      <c r="C390" s="16"/>
      <c r="H390" s="5"/>
      <c r="I390" s="5"/>
    </row>
    <row r="391" spans="3:9" ht="12.75">
      <c r="C391" s="16"/>
      <c r="H391" s="5"/>
      <c r="I391" s="5"/>
    </row>
    <row r="392" spans="3:9" ht="12.75">
      <c r="C392" s="16"/>
      <c r="H392" s="5"/>
      <c r="I392" s="5"/>
    </row>
    <row r="393" spans="3:9" ht="12.75">
      <c r="C393" s="16"/>
      <c r="H393" s="5"/>
      <c r="I393" s="5"/>
    </row>
    <row r="394" spans="3:9" ht="12.75">
      <c r="C394" s="16"/>
      <c r="H394" s="5"/>
      <c r="I394" s="5"/>
    </row>
    <row r="395" spans="3:9" ht="12.75">
      <c r="C395" s="16"/>
      <c r="H395" s="5"/>
      <c r="I395" s="5"/>
    </row>
    <row r="396" spans="3:9" ht="12.75">
      <c r="C396" s="16"/>
      <c r="H396" s="5"/>
      <c r="I396" s="5"/>
    </row>
    <row r="397" spans="3:9" ht="12.75">
      <c r="C397" s="16"/>
      <c r="H397" s="5"/>
      <c r="I397" s="5"/>
    </row>
    <row r="398" spans="3:9" ht="12.75">
      <c r="C398" s="16"/>
      <c r="H398" s="5"/>
      <c r="I398" s="5"/>
    </row>
    <row r="399" spans="3:9" ht="12.75">
      <c r="C399" s="16"/>
      <c r="H399" s="5"/>
      <c r="I399" s="5"/>
    </row>
    <row r="400" spans="3:9" ht="12.75">
      <c r="C400" s="16"/>
      <c r="H400" s="5"/>
      <c r="I400" s="5"/>
    </row>
    <row r="401" spans="3:9" ht="12.75">
      <c r="C401" s="16"/>
      <c r="H401" s="5"/>
      <c r="I401" s="5"/>
    </row>
    <row r="402" spans="3:9" ht="12.75">
      <c r="C402" s="16"/>
      <c r="H402" s="5"/>
      <c r="I402" s="5"/>
    </row>
    <row r="403" spans="3:9" ht="12.75">
      <c r="C403" s="16"/>
      <c r="H403" s="5"/>
      <c r="I403" s="5"/>
    </row>
    <row r="404" spans="3:9" ht="12.75">
      <c r="C404" s="16"/>
      <c r="H404" s="5"/>
      <c r="I404" s="5"/>
    </row>
    <row r="405" spans="3:9" ht="12.75">
      <c r="C405" s="16"/>
      <c r="H405" s="5"/>
      <c r="I405" s="5"/>
    </row>
    <row r="406" spans="3:9" ht="12.75">
      <c r="C406" s="16"/>
      <c r="H406" s="5"/>
      <c r="I406" s="5"/>
    </row>
    <row r="407" spans="3:9" ht="12.75">
      <c r="C407" s="16"/>
      <c r="H407" s="5"/>
      <c r="I407" s="5"/>
    </row>
    <row r="408" spans="3:9" ht="12.75">
      <c r="C408" s="16"/>
      <c r="H408" s="5"/>
      <c r="I408" s="5"/>
    </row>
    <row r="409" spans="3:9" ht="12.75">
      <c r="C409" s="16"/>
      <c r="H409" s="5"/>
      <c r="I409" s="5"/>
    </row>
    <row r="410" spans="3:9" ht="12.75">
      <c r="C410" s="16"/>
      <c r="H410" s="5"/>
      <c r="I410" s="5"/>
    </row>
    <row r="411" spans="3:9" ht="12.75">
      <c r="C411" s="16"/>
      <c r="H411" s="5"/>
      <c r="I411" s="5"/>
    </row>
    <row r="412" spans="3:9" ht="12.75">
      <c r="C412" s="16"/>
      <c r="H412" s="5"/>
      <c r="I412" s="5"/>
    </row>
    <row r="413" spans="3:9" ht="12.75">
      <c r="C413" s="16"/>
      <c r="H413" s="5"/>
      <c r="I413" s="5"/>
    </row>
    <row r="414" spans="3:9" ht="12.75">
      <c r="C414" s="16"/>
      <c r="H414" s="5"/>
      <c r="I414" s="5"/>
    </row>
    <row r="415" spans="3:9" ht="12.75">
      <c r="C415" s="16"/>
      <c r="H415" s="5"/>
      <c r="I415" s="5"/>
    </row>
    <row r="416" spans="3:9" ht="12.75">
      <c r="C416" s="16"/>
      <c r="H416" s="5"/>
      <c r="I416" s="5"/>
    </row>
    <row r="417" spans="3:9" ht="12.75">
      <c r="C417" s="16"/>
      <c r="H417" s="5"/>
      <c r="I417" s="5"/>
    </row>
    <row r="418" spans="3:9" ht="12.75">
      <c r="C418" s="16"/>
      <c r="H418" s="5"/>
      <c r="I418" s="5"/>
    </row>
    <row r="419" spans="3:9" ht="12.75">
      <c r="C419" s="16"/>
      <c r="H419" s="5"/>
      <c r="I419" s="5"/>
    </row>
    <row r="420" spans="3:9" ht="12.75">
      <c r="C420" s="16"/>
      <c r="H420" s="5"/>
      <c r="I420" s="5"/>
    </row>
    <row r="421" spans="3:9" ht="12.75">
      <c r="C421" s="16"/>
      <c r="H421" s="5"/>
      <c r="I421" s="5"/>
    </row>
    <row r="422" spans="3:9" ht="12.75">
      <c r="C422" s="16"/>
      <c r="H422" s="5"/>
      <c r="I422" s="5"/>
    </row>
    <row r="423" spans="3:9" ht="12.75">
      <c r="C423" s="16"/>
      <c r="H423" s="5"/>
      <c r="I423" s="5"/>
    </row>
    <row r="424" spans="3:9" ht="12.75">
      <c r="C424" s="16"/>
      <c r="H424" s="5"/>
      <c r="I424" s="5"/>
    </row>
    <row r="425" spans="3:9" ht="12.75">
      <c r="C425" s="16"/>
      <c r="H425" s="5"/>
      <c r="I425" s="5"/>
    </row>
    <row r="426" spans="3:9" ht="12.75">
      <c r="C426" s="16"/>
      <c r="H426" s="5"/>
      <c r="I426" s="5"/>
    </row>
    <row r="427" spans="3:9" ht="12.75">
      <c r="C427" s="16"/>
      <c r="H427" s="5"/>
      <c r="I427" s="5"/>
    </row>
    <row r="428" spans="3:9" ht="12.75">
      <c r="C428" s="16"/>
      <c r="H428" s="5"/>
      <c r="I428" s="5"/>
    </row>
    <row r="429" spans="3:9" ht="12.75">
      <c r="C429" s="16"/>
      <c r="H429" s="5"/>
      <c r="I429" s="5"/>
    </row>
    <row r="430" spans="3:9" ht="12.75">
      <c r="C430" s="16"/>
      <c r="H430" s="5"/>
      <c r="I430" s="5"/>
    </row>
    <row r="431" spans="3:9" ht="12.75">
      <c r="C431" s="16"/>
      <c r="H431" s="5"/>
      <c r="I431" s="5"/>
    </row>
    <row r="432" spans="3:9" ht="12.75">
      <c r="C432" s="16"/>
      <c r="H432" s="5"/>
      <c r="I432" s="5"/>
    </row>
    <row r="433" spans="3:9" ht="12.75">
      <c r="C433" s="16"/>
      <c r="H433" s="5"/>
      <c r="I433" s="5"/>
    </row>
    <row r="434" spans="3:9" ht="12.75">
      <c r="C434" s="16"/>
      <c r="H434" s="5"/>
      <c r="I434" s="5"/>
    </row>
    <row r="435" spans="3:9" ht="12.75">
      <c r="C435" s="16"/>
      <c r="H435" s="5"/>
      <c r="I435" s="5"/>
    </row>
    <row r="436" spans="3:9" ht="12.75">
      <c r="C436" s="16"/>
      <c r="H436" s="5"/>
      <c r="I436" s="5"/>
    </row>
    <row r="437" spans="3:9" ht="12.75">
      <c r="C437" s="16"/>
      <c r="H437" s="5"/>
      <c r="I437" s="5"/>
    </row>
    <row r="438" spans="3:9" ht="12.75">
      <c r="C438" s="16"/>
      <c r="H438" s="5"/>
      <c r="I438" s="5"/>
    </row>
    <row r="439" spans="3:9" ht="12.75">
      <c r="C439" s="16"/>
      <c r="H439" s="5"/>
      <c r="I439" s="5"/>
    </row>
    <row r="440" spans="3:9" ht="12.75">
      <c r="C440" s="16"/>
      <c r="H440" s="5"/>
      <c r="I440" s="5"/>
    </row>
    <row r="441" spans="3:9" ht="12.75">
      <c r="C441" s="16"/>
      <c r="H441" s="5"/>
      <c r="I441" s="5"/>
    </row>
    <row r="442" spans="3:9" ht="12.75">
      <c r="C442" s="16"/>
      <c r="H442" s="5"/>
      <c r="I442" s="5"/>
    </row>
    <row r="443" spans="3:9" ht="12.75">
      <c r="C443" s="16"/>
      <c r="H443" s="5"/>
      <c r="I443" s="5"/>
    </row>
    <row r="444" spans="3:9" ht="12.75">
      <c r="C444" s="16"/>
      <c r="H444" s="5"/>
      <c r="I444" s="5"/>
    </row>
    <row r="445" spans="3:9" ht="12.75">
      <c r="C445" s="16"/>
      <c r="H445" s="5"/>
      <c r="I445" s="5"/>
    </row>
    <row r="446" spans="3:9" ht="12.75">
      <c r="C446" s="16"/>
      <c r="H446" s="5"/>
      <c r="I446" s="5"/>
    </row>
    <row r="447" spans="3:9" ht="12.75" customHeight="1">
      <c r="C447" s="16"/>
      <c r="H447" s="5"/>
      <c r="I447" s="5"/>
    </row>
    <row r="448" spans="3:9" ht="12.75" customHeight="1">
      <c r="C448" s="16"/>
      <c r="H448" s="5"/>
      <c r="I448" s="5"/>
    </row>
    <row r="449" spans="3:9" ht="12.75">
      <c r="C449" s="16"/>
      <c r="D449" s="15"/>
      <c r="E449" s="15"/>
      <c r="G449" s="7"/>
      <c r="H449" s="5"/>
      <c r="I449" s="5"/>
    </row>
    <row r="450" spans="3:9" ht="12.75">
      <c r="C450" s="16"/>
      <c r="D450" s="17"/>
      <c r="E450" s="17"/>
      <c r="H450" s="18"/>
      <c r="I450" s="5"/>
    </row>
    <row r="451" spans="3:9" ht="12.75">
      <c r="C451" s="16"/>
      <c r="D451" s="17"/>
      <c r="E451" s="17"/>
      <c r="H451" s="18"/>
      <c r="I451" s="5"/>
    </row>
    <row r="452" spans="3:9" ht="12.75">
      <c r="C452" s="9"/>
      <c r="D452" s="11"/>
      <c r="E452" s="11"/>
      <c r="H452" s="1"/>
      <c r="I452" s="1"/>
    </row>
    <row r="453" spans="3:9" ht="12.75">
      <c r="C453" s="16"/>
      <c r="H453" s="5"/>
      <c r="I453" s="5"/>
    </row>
    <row r="454" spans="3:9" ht="12.75">
      <c r="C454" s="16"/>
      <c r="H454" s="5"/>
      <c r="I454" s="5"/>
    </row>
    <row r="455" spans="3:9" ht="12.75">
      <c r="C455" s="16"/>
      <c r="H455" s="5"/>
      <c r="I455" s="5"/>
    </row>
    <row r="456" spans="3:9" ht="12.75">
      <c r="C456" s="16"/>
      <c r="H456" s="5"/>
      <c r="I456" s="5"/>
    </row>
    <row r="457" spans="3:9" ht="12.75">
      <c r="C457" s="16"/>
      <c r="H457" s="5"/>
      <c r="I457" s="5"/>
    </row>
    <row r="458" spans="3:9" ht="12.75">
      <c r="C458" s="16"/>
      <c r="H458" s="5"/>
      <c r="I458" s="5"/>
    </row>
    <row r="459" spans="3:9" ht="12.75" customHeight="1">
      <c r="C459" s="16"/>
      <c r="H459" s="5"/>
      <c r="I459" s="5"/>
    </row>
    <row r="460" spans="3:9" ht="12.75">
      <c r="C460" s="16"/>
      <c r="H460" s="5"/>
      <c r="I460" s="5"/>
    </row>
    <row r="461" spans="3:9" ht="12.75">
      <c r="C461" s="16"/>
      <c r="H461" s="5"/>
      <c r="I461" s="5"/>
    </row>
    <row r="462" spans="3:9" ht="12.75">
      <c r="C462" s="16"/>
      <c r="H462" s="5"/>
      <c r="I462" s="5"/>
    </row>
    <row r="463" spans="3:9" ht="12.75">
      <c r="C463" s="16"/>
      <c r="H463" s="5"/>
      <c r="I463" s="5"/>
    </row>
    <row r="464" spans="3:9" ht="12.75">
      <c r="C464" s="16"/>
      <c r="H464" s="5"/>
      <c r="I464" s="5"/>
    </row>
    <row r="465" spans="3:9" ht="12.75">
      <c r="C465" s="16"/>
      <c r="H465" s="5"/>
      <c r="I465" s="5"/>
    </row>
    <row r="466" spans="3:9" ht="12.75">
      <c r="C466" s="16"/>
      <c r="H466" s="5"/>
      <c r="I466" s="5"/>
    </row>
    <row r="467" spans="3:9" ht="12.75">
      <c r="C467" s="16"/>
      <c r="H467" s="5"/>
      <c r="I467" s="5"/>
    </row>
    <row r="468" spans="3:9" ht="12.75">
      <c r="C468" s="16"/>
      <c r="H468" s="5"/>
      <c r="I468" s="5"/>
    </row>
    <row r="469" spans="3:9" ht="12.75">
      <c r="C469" s="16"/>
      <c r="H469" s="5"/>
      <c r="I469" s="5"/>
    </row>
    <row r="470" spans="3:9" ht="12.75">
      <c r="C470" s="16"/>
      <c r="H470" s="5"/>
      <c r="I470" s="5"/>
    </row>
    <row r="471" spans="3:9" ht="12.75">
      <c r="C471" s="16"/>
      <c r="H471" s="5"/>
      <c r="I471" s="5"/>
    </row>
    <row r="472" spans="3:9" ht="12.75">
      <c r="C472" s="16"/>
      <c r="H472" s="5"/>
      <c r="I472" s="5"/>
    </row>
    <row r="473" spans="3:9" ht="12.75">
      <c r="C473" s="16"/>
      <c r="H473" s="5"/>
      <c r="I473" s="5"/>
    </row>
    <row r="474" spans="3:9" ht="12.75">
      <c r="C474" s="16"/>
      <c r="H474" s="5"/>
      <c r="I474" s="5"/>
    </row>
    <row r="475" spans="3:9" ht="12.75">
      <c r="C475" s="16"/>
      <c r="H475" s="5"/>
      <c r="I475" s="5"/>
    </row>
    <row r="476" spans="3:9" ht="12.75">
      <c r="C476" s="16"/>
      <c r="H476" s="5"/>
      <c r="I476" s="5"/>
    </row>
    <row r="477" spans="3:9" ht="12.75">
      <c r="C477" s="16"/>
      <c r="H477" s="5"/>
      <c r="I477" s="5"/>
    </row>
    <row r="478" spans="3:9" ht="12.75">
      <c r="C478" s="16"/>
      <c r="H478" s="5"/>
      <c r="I478" s="5"/>
    </row>
    <row r="479" spans="3:9" ht="12.75">
      <c r="C479" s="16"/>
      <c r="H479" s="5"/>
      <c r="I479" s="5"/>
    </row>
    <row r="480" spans="3:9" ht="12.75">
      <c r="C480" s="16"/>
      <c r="H480" s="5"/>
      <c r="I480" s="5"/>
    </row>
    <row r="481" spans="3:9" ht="12.75">
      <c r="C481" s="16"/>
      <c r="H481" s="5"/>
      <c r="I481" s="5"/>
    </row>
    <row r="482" spans="3:9" ht="12.75">
      <c r="C482" s="16"/>
      <c r="H482" s="5"/>
      <c r="I482" s="5"/>
    </row>
    <row r="483" spans="3:9" ht="12.75">
      <c r="C483" s="16"/>
      <c r="H483" s="5"/>
      <c r="I483" s="5"/>
    </row>
    <row r="484" spans="3:9" ht="12.75">
      <c r="C484" s="16"/>
      <c r="H484" s="5"/>
      <c r="I484" s="5"/>
    </row>
    <row r="485" spans="3:9" ht="12.75">
      <c r="C485" s="16"/>
      <c r="H485" s="5"/>
      <c r="I485" s="5"/>
    </row>
    <row r="486" spans="3:9" ht="12.75">
      <c r="C486" s="16"/>
      <c r="H486" s="5"/>
      <c r="I486" s="5"/>
    </row>
    <row r="487" spans="3:9" ht="12.75">
      <c r="C487" s="16"/>
      <c r="H487" s="5"/>
      <c r="I487" s="5"/>
    </row>
    <row r="488" spans="3:9" ht="12.75">
      <c r="C488" s="16"/>
      <c r="H488" s="5"/>
      <c r="I488" s="5"/>
    </row>
    <row r="489" spans="3:9" ht="12.75">
      <c r="C489" s="16"/>
      <c r="H489" s="5"/>
      <c r="I489" s="5"/>
    </row>
    <row r="490" spans="3:9" ht="12.75">
      <c r="C490" s="16"/>
      <c r="H490" s="5"/>
      <c r="I490" s="5"/>
    </row>
    <row r="491" spans="3:9" ht="12.75">
      <c r="C491" s="16"/>
      <c r="H491" s="5"/>
      <c r="I491" s="5"/>
    </row>
    <row r="492" spans="3:9" ht="12.75">
      <c r="C492" s="16"/>
      <c r="H492" s="5"/>
      <c r="I492" s="5"/>
    </row>
    <row r="493" spans="3:9" ht="12.75">
      <c r="C493" s="16"/>
      <c r="H493" s="5"/>
      <c r="I493" s="5"/>
    </row>
    <row r="494" spans="3:9" ht="12.75">
      <c r="C494" s="16"/>
      <c r="H494" s="5"/>
      <c r="I494" s="5"/>
    </row>
    <row r="495" spans="3:9" ht="12.75">
      <c r="C495" s="16"/>
      <c r="H495" s="5"/>
      <c r="I495" s="5"/>
    </row>
    <row r="496" spans="3:9" ht="12.75">
      <c r="C496" s="16"/>
      <c r="H496" s="5"/>
      <c r="I496" s="5"/>
    </row>
    <row r="497" spans="3:9" ht="12.75">
      <c r="C497" s="16"/>
      <c r="H497" s="5"/>
      <c r="I497" s="5"/>
    </row>
    <row r="498" spans="3:9" ht="12.75">
      <c r="C498" s="16"/>
      <c r="H498" s="5"/>
      <c r="I498" s="5"/>
    </row>
    <row r="499" spans="3:9" ht="12.75">
      <c r="C499" s="16"/>
      <c r="H499" s="5"/>
      <c r="I499" s="5"/>
    </row>
    <row r="500" spans="3:9" ht="12.75">
      <c r="C500" s="16"/>
      <c r="H500" s="5"/>
      <c r="I500" s="5"/>
    </row>
    <row r="501" spans="3:9" ht="12.75">
      <c r="C501" s="16"/>
      <c r="H501" s="5"/>
      <c r="I501" s="5"/>
    </row>
    <row r="502" spans="3:9" ht="12.75">
      <c r="C502" s="16"/>
      <c r="H502" s="5"/>
      <c r="I502" s="5"/>
    </row>
    <row r="503" spans="3:9" ht="12.75">
      <c r="C503" s="16"/>
      <c r="H503" s="5"/>
      <c r="I503" s="5"/>
    </row>
    <row r="504" spans="3:9" ht="12.75">
      <c r="C504" s="16"/>
      <c r="H504" s="5"/>
      <c r="I504" s="5"/>
    </row>
    <row r="505" spans="3:9" ht="12.75">
      <c r="C505" s="16"/>
      <c r="H505" s="5"/>
      <c r="I505" s="5"/>
    </row>
    <row r="506" spans="3:9" ht="12.75">
      <c r="C506" s="16"/>
      <c r="H506" s="5"/>
      <c r="I506" s="5"/>
    </row>
    <row r="507" spans="3:9" ht="12.75">
      <c r="C507" s="16"/>
      <c r="H507" s="5"/>
      <c r="I507" s="5"/>
    </row>
    <row r="508" spans="3:9" ht="12.75">
      <c r="C508" s="16"/>
      <c r="H508" s="5"/>
      <c r="I508" s="5"/>
    </row>
    <row r="509" spans="3:9" ht="12.75">
      <c r="C509" s="16"/>
      <c r="H509" s="5"/>
      <c r="I509" s="5"/>
    </row>
    <row r="510" spans="3:9" ht="12.75">
      <c r="C510" s="16"/>
      <c r="H510" s="5"/>
      <c r="I510" s="5"/>
    </row>
    <row r="511" spans="3:9" ht="12.75">
      <c r="C511" s="16"/>
      <c r="H511" s="5"/>
      <c r="I511" s="5"/>
    </row>
    <row r="512" spans="3:9" ht="12.75">
      <c r="C512" s="16"/>
      <c r="H512" s="5"/>
      <c r="I512" s="5"/>
    </row>
    <row r="513" spans="3:9" ht="12.75">
      <c r="C513" s="16"/>
      <c r="H513" s="5"/>
      <c r="I513" s="5"/>
    </row>
    <row r="514" spans="3:9" ht="12.75">
      <c r="C514" s="16"/>
      <c r="H514" s="5"/>
      <c r="I514" s="5"/>
    </row>
    <row r="515" spans="3:9" ht="12.75">
      <c r="C515" s="16"/>
      <c r="H515" s="5"/>
      <c r="I515" s="5"/>
    </row>
    <row r="516" spans="3:9" ht="12.75">
      <c r="C516" s="16"/>
      <c r="H516" s="5"/>
      <c r="I516" s="5"/>
    </row>
    <row r="517" spans="3:9" ht="12.75">
      <c r="C517" s="16"/>
      <c r="H517" s="5"/>
      <c r="I517" s="5"/>
    </row>
    <row r="518" spans="3:9" ht="12.75">
      <c r="C518" s="16"/>
      <c r="H518" s="5"/>
      <c r="I518" s="5"/>
    </row>
    <row r="519" spans="3:9" ht="12.75">
      <c r="C519" s="16"/>
      <c r="H519" s="5"/>
      <c r="I519" s="5"/>
    </row>
    <row r="520" spans="3:9" ht="12.75">
      <c r="C520" s="16"/>
      <c r="H520" s="5"/>
      <c r="I520" s="5"/>
    </row>
    <row r="521" spans="3:9" ht="12.75">
      <c r="C521" s="16"/>
      <c r="H521" s="5"/>
      <c r="I521" s="5"/>
    </row>
    <row r="522" spans="3:9" ht="12.75">
      <c r="C522" s="16"/>
      <c r="H522" s="5"/>
      <c r="I522" s="5"/>
    </row>
    <row r="523" spans="3:9" ht="12.75">
      <c r="C523" s="16"/>
      <c r="H523" s="5"/>
      <c r="I523" s="5"/>
    </row>
    <row r="524" spans="3:9" ht="12.75">
      <c r="C524" s="16"/>
      <c r="H524" s="5"/>
      <c r="I524" s="5"/>
    </row>
    <row r="525" spans="3:9" ht="12.75">
      <c r="C525" s="16"/>
      <c r="H525" s="5"/>
      <c r="I525" s="5"/>
    </row>
    <row r="526" spans="3:9" ht="12.75">
      <c r="C526" s="16"/>
      <c r="H526" s="5"/>
      <c r="I526" s="5"/>
    </row>
    <row r="527" spans="3:9" ht="12.75">
      <c r="C527" s="16"/>
      <c r="H527" s="5"/>
      <c r="I527" s="5"/>
    </row>
    <row r="528" spans="3:9" ht="12.75">
      <c r="C528" s="16"/>
      <c r="H528" s="5"/>
      <c r="I528" s="5"/>
    </row>
    <row r="529" spans="3:9" ht="12.75">
      <c r="C529" s="16"/>
      <c r="H529" s="5"/>
      <c r="I529" s="5"/>
    </row>
    <row r="530" spans="3:9" ht="12.75">
      <c r="C530" s="16"/>
      <c r="H530" s="5"/>
      <c r="I530" s="5"/>
    </row>
    <row r="531" spans="3:9" ht="12.75">
      <c r="C531" s="16"/>
      <c r="H531" s="5"/>
      <c r="I531" s="5"/>
    </row>
    <row r="532" spans="3:9" ht="12.75">
      <c r="C532" s="16"/>
      <c r="H532" s="5"/>
      <c r="I532" s="5"/>
    </row>
    <row r="533" spans="3:9" ht="12.75">
      <c r="C533" s="16"/>
      <c r="H533" s="5"/>
      <c r="I533" s="5"/>
    </row>
    <row r="534" spans="3:9" ht="12.75">
      <c r="C534" s="16"/>
      <c r="H534" s="5"/>
      <c r="I534" s="5"/>
    </row>
    <row r="535" spans="3:9" ht="12.75">
      <c r="C535" s="16"/>
      <c r="H535" s="5"/>
      <c r="I535" s="5"/>
    </row>
    <row r="536" spans="3:9" ht="12.75">
      <c r="C536" s="16"/>
      <c r="H536" s="5"/>
      <c r="I536" s="5"/>
    </row>
    <row r="537" spans="3:9" ht="12.75">
      <c r="C537" s="16"/>
      <c r="H537" s="5"/>
      <c r="I537" s="5"/>
    </row>
    <row r="538" spans="3:9" ht="12.75">
      <c r="C538" s="16"/>
      <c r="H538" s="5"/>
      <c r="I538" s="5"/>
    </row>
    <row r="539" spans="3:9" ht="12.75">
      <c r="C539" s="16"/>
      <c r="H539" s="5"/>
      <c r="I539" s="5"/>
    </row>
    <row r="540" spans="3:9" ht="12.75">
      <c r="C540" s="16"/>
      <c r="E540" s="24"/>
      <c r="H540" s="5"/>
      <c r="I540" s="5"/>
    </row>
    <row r="541" spans="3:9" ht="12.75">
      <c r="C541" s="16"/>
      <c r="E541" s="24"/>
      <c r="H541" s="5"/>
      <c r="I541" s="5"/>
    </row>
    <row r="542" spans="3:9" ht="12.75">
      <c r="C542" s="16"/>
      <c r="H542" s="5"/>
      <c r="I542" s="5"/>
    </row>
    <row r="543" spans="3:9" ht="12.75">
      <c r="C543" s="16"/>
      <c r="H543" s="5"/>
      <c r="I543" s="5"/>
    </row>
    <row r="544" spans="3:9" ht="12.75">
      <c r="C544" s="16"/>
      <c r="H544" s="5"/>
      <c r="I544" s="5"/>
    </row>
    <row r="545" spans="3:9" ht="12.75">
      <c r="C545" s="16"/>
      <c r="H545" s="5"/>
      <c r="I545" s="5"/>
    </row>
    <row r="546" spans="3:9" ht="12.75">
      <c r="C546" s="16"/>
      <c r="H546" s="5"/>
      <c r="I546" s="5"/>
    </row>
    <row r="547" spans="3:9" ht="12.75">
      <c r="C547" s="16"/>
      <c r="H547" s="5"/>
      <c r="I547" s="5"/>
    </row>
    <row r="548" spans="3:9" ht="12.75">
      <c r="C548" s="16"/>
      <c r="H548" s="5"/>
      <c r="I548" s="5"/>
    </row>
    <row r="549" spans="3:9" ht="12.75">
      <c r="C549" s="16"/>
      <c r="H549" s="5"/>
      <c r="I549" s="5"/>
    </row>
    <row r="550" spans="3:9" ht="12.75">
      <c r="C550" s="16"/>
      <c r="H550" s="5"/>
      <c r="I550" s="5"/>
    </row>
    <row r="551" spans="3:9" ht="12.75">
      <c r="C551" s="16"/>
      <c r="H551" s="5"/>
      <c r="I551" s="5"/>
    </row>
    <row r="552" spans="3:9" ht="12.75">
      <c r="C552" s="16"/>
      <c r="H552" s="5"/>
      <c r="I552" s="5"/>
    </row>
    <row r="553" spans="3:9" ht="12.75">
      <c r="C553" s="16"/>
      <c r="H553" s="5"/>
      <c r="I553" s="5"/>
    </row>
    <row r="554" spans="3:9" ht="12.75">
      <c r="C554" s="16"/>
      <c r="H554" s="5"/>
      <c r="I554" s="5"/>
    </row>
    <row r="555" spans="3:9" ht="12.75">
      <c r="C555" s="16"/>
      <c r="H555" s="5"/>
      <c r="I555" s="5"/>
    </row>
    <row r="556" spans="3:9" ht="12.75">
      <c r="C556" s="16"/>
      <c r="H556" s="5"/>
      <c r="I556" s="5"/>
    </row>
    <row r="557" spans="3:9" ht="12.75">
      <c r="C557" s="16"/>
      <c r="H557" s="5"/>
      <c r="I557" s="5"/>
    </row>
    <row r="558" spans="3:9" ht="12.75">
      <c r="C558" s="16"/>
      <c r="H558" s="5"/>
      <c r="I558" s="5"/>
    </row>
    <row r="559" spans="3:9" ht="12.75">
      <c r="C559" s="16"/>
      <c r="H559" s="5"/>
      <c r="I559" s="5"/>
    </row>
    <row r="560" spans="3:9" ht="12.75">
      <c r="C560" s="16"/>
      <c r="H560" s="5"/>
      <c r="I560" s="5"/>
    </row>
    <row r="561" spans="3:9" ht="12.75">
      <c r="C561" s="16"/>
      <c r="H561" s="5"/>
      <c r="I561" s="5"/>
    </row>
    <row r="562" spans="3:9" ht="12.75">
      <c r="C562" s="16"/>
      <c r="H562" s="5"/>
      <c r="I562" s="5"/>
    </row>
    <row r="563" spans="3:9" ht="12.75">
      <c r="C563" s="16"/>
      <c r="H563" s="5"/>
      <c r="I563" s="5"/>
    </row>
    <row r="564" spans="3:9" ht="12.75">
      <c r="C564" s="16"/>
      <c r="H564" s="5"/>
      <c r="I564" s="5"/>
    </row>
    <row r="565" spans="3:9" ht="12.75">
      <c r="C565" s="16"/>
      <c r="H565" s="5"/>
      <c r="I565" s="5"/>
    </row>
    <row r="566" spans="3:9" ht="12.75">
      <c r="C566" s="16"/>
      <c r="H566" s="5"/>
      <c r="I566" s="5"/>
    </row>
    <row r="567" spans="3:9" ht="12.75">
      <c r="C567" s="16"/>
      <c r="H567" s="5"/>
      <c r="I567" s="5"/>
    </row>
    <row r="568" spans="3:9" ht="12.75">
      <c r="C568" s="16"/>
      <c r="H568" s="5"/>
      <c r="I568" s="5"/>
    </row>
    <row r="569" spans="3:9" ht="12.75">
      <c r="C569" s="16"/>
      <c r="H569" s="5"/>
      <c r="I569" s="5"/>
    </row>
    <row r="570" spans="3:9" ht="12.75">
      <c r="C570" s="16"/>
      <c r="H570" s="5"/>
      <c r="I570" s="5"/>
    </row>
    <row r="571" spans="3:9" ht="12.75">
      <c r="C571" s="16"/>
      <c r="H571" s="5"/>
      <c r="I571" s="5"/>
    </row>
    <row r="572" spans="3:9" ht="12.75">
      <c r="C572" s="16"/>
      <c r="H572" s="5"/>
      <c r="I572" s="5"/>
    </row>
    <row r="573" spans="3:9" ht="12.75">
      <c r="C573" s="16"/>
      <c r="H573" s="5"/>
      <c r="I573" s="5"/>
    </row>
    <row r="574" spans="3:9" ht="12.75">
      <c r="C574" s="16"/>
      <c r="H574" s="5"/>
      <c r="I574" s="5"/>
    </row>
    <row r="575" spans="3:9" ht="12.75">
      <c r="C575" s="16"/>
      <c r="D575" s="15"/>
      <c r="E575" s="15"/>
      <c r="G575" s="7"/>
      <c r="H575" s="5"/>
      <c r="I575" s="5"/>
    </row>
    <row r="576" spans="3:9" ht="12.75">
      <c r="C576" s="16"/>
      <c r="D576" s="17"/>
      <c r="E576" s="17"/>
      <c r="H576" s="18"/>
      <c r="I576" s="5"/>
    </row>
    <row r="577" spans="3:9" ht="12.75">
      <c r="C577" s="16"/>
      <c r="D577" s="17"/>
      <c r="E577" s="17"/>
      <c r="H577" s="18"/>
      <c r="I577" s="5"/>
    </row>
    <row r="578" spans="3:9" ht="12.75">
      <c r="C578" s="9"/>
      <c r="D578" s="11"/>
      <c r="E578" s="11"/>
      <c r="H578" s="1"/>
      <c r="I578" s="5"/>
    </row>
    <row r="579" spans="3:9" ht="12.75">
      <c r="C579" s="16"/>
      <c r="H579" s="5"/>
      <c r="I579" s="5"/>
    </row>
    <row r="580" spans="3:9" ht="12.75">
      <c r="C580" s="16"/>
      <c r="H580" s="5"/>
      <c r="I580" s="5"/>
    </row>
    <row r="581" spans="3:9" ht="12.75">
      <c r="C581" s="16"/>
      <c r="H581" s="5"/>
      <c r="I581" s="5"/>
    </row>
    <row r="582" spans="3:9" ht="12.75">
      <c r="C582" s="16"/>
      <c r="H582" s="5"/>
      <c r="I582" s="5"/>
    </row>
    <row r="583" spans="3:9" ht="12.75">
      <c r="C583" s="16"/>
      <c r="D583" s="15"/>
      <c r="E583" s="15"/>
      <c r="G583" s="7"/>
      <c r="H583" s="5"/>
      <c r="I583" s="5"/>
    </row>
    <row r="584" spans="3:9" ht="12.75">
      <c r="C584" s="16"/>
      <c r="D584" s="17"/>
      <c r="E584" s="17"/>
      <c r="H584" s="18"/>
      <c r="I584" s="5"/>
    </row>
    <row r="585" spans="3:9" ht="12.75">
      <c r="C585" s="16"/>
      <c r="D585" s="17"/>
      <c r="E585" s="17"/>
      <c r="H585" s="18"/>
      <c r="I585" s="5"/>
    </row>
    <row r="586" spans="3:9" ht="12.75">
      <c r="C586" s="9"/>
      <c r="D586" s="11"/>
      <c r="E586" s="11"/>
      <c r="H586" s="1"/>
      <c r="I586" s="5"/>
    </row>
    <row r="587" spans="3:9" ht="12.75">
      <c r="C587" s="16"/>
      <c r="H587" s="5"/>
      <c r="I587" s="5"/>
    </row>
    <row r="588" spans="3:9" ht="12.75">
      <c r="C588" s="16"/>
      <c r="H588" s="5"/>
      <c r="I588" s="5"/>
    </row>
    <row r="589" spans="3:9" ht="12.75">
      <c r="C589" s="16"/>
      <c r="H589" s="5"/>
      <c r="I589" s="5"/>
    </row>
    <row r="590" spans="3:9" ht="12.75">
      <c r="C590" s="16"/>
      <c r="H590" s="5"/>
      <c r="I590" s="5"/>
    </row>
    <row r="591" spans="3:9" ht="12.75">
      <c r="C591" s="16"/>
      <c r="H591" s="5"/>
      <c r="I591" s="5"/>
    </row>
    <row r="592" spans="3:9" ht="12.75">
      <c r="C592" s="16"/>
      <c r="H592" s="5"/>
      <c r="I592" s="5"/>
    </row>
    <row r="593" spans="3:9" ht="12.75">
      <c r="C593" s="16"/>
      <c r="H593" s="5"/>
      <c r="I593" s="5"/>
    </row>
    <row r="594" spans="3:9" ht="12.75">
      <c r="C594" s="16"/>
      <c r="H594" s="5"/>
      <c r="I594" s="5"/>
    </row>
    <row r="595" spans="3:9" ht="12.75">
      <c r="C595" s="16"/>
      <c r="H595" s="5"/>
      <c r="I595" s="5"/>
    </row>
    <row r="596" spans="3:9" ht="12.75">
      <c r="C596" s="16"/>
      <c r="H596" s="5"/>
      <c r="I596" s="5"/>
    </row>
    <row r="597" spans="3:9" ht="12.75">
      <c r="C597" s="16"/>
      <c r="H597" s="5"/>
      <c r="I597" s="5"/>
    </row>
    <row r="598" spans="3:9" ht="12.75">
      <c r="C598" s="16"/>
      <c r="H598" s="5"/>
      <c r="I598" s="5"/>
    </row>
    <row r="599" spans="3:9" ht="12.75">
      <c r="C599" s="16"/>
      <c r="H599" s="5"/>
      <c r="I599" s="5"/>
    </row>
    <row r="600" spans="3:9" ht="12.75">
      <c r="C600" s="16"/>
      <c r="H600" s="5"/>
      <c r="I600" s="5"/>
    </row>
    <row r="601" spans="3:9" ht="12.75">
      <c r="C601" s="16"/>
      <c r="H601" s="5"/>
      <c r="I601" s="5"/>
    </row>
    <row r="602" spans="3:9" ht="12.75">
      <c r="C602" s="16"/>
      <c r="H602" s="5"/>
      <c r="I602" s="5"/>
    </row>
    <row r="603" spans="3:9" ht="12.75">
      <c r="C603" s="16"/>
      <c r="H603" s="5"/>
      <c r="I603" s="5"/>
    </row>
    <row r="604" spans="3:9" ht="12.75">
      <c r="C604" s="16"/>
      <c r="H604" s="5"/>
      <c r="I604" s="5"/>
    </row>
    <row r="605" spans="3:9" ht="12.75">
      <c r="C605" s="16"/>
      <c r="H605" s="5"/>
      <c r="I605" s="5"/>
    </row>
    <row r="606" spans="3:9" ht="12.75">
      <c r="C606" s="16"/>
      <c r="H606" s="5"/>
      <c r="I606" s="5"/>
    </row>
    <row r="607" spans="3:9" ht="12.75">
      <c r="C607" s="16"/>
      <c r="H607" s="5"/>
      <c r="I607" s="5"/>
    </row>
    <row r="608" spans="3:9" ht="12.75">
      <c r="C608" s="16"/>
      <c r="H608" s="5"/>
      <c r="I608" s="5"/>
    </row>
    <row r="609" spans="3:9" ht="12.75">
      <c r="C609" s="16"/>
      <c r="H609" s="5"/>
      <c r="I609" s="5"/>
    </row>
    <row r="610" spans="3:9" ht="12.75">
      <c r="C610" s="16"/>
      <c r="H610" s="5"/>
      <c r="I610" s="5"/>
    </row>
    <row r="611" spans="3:9" ht="12.75">
      <c r="C611" s="16"/>
      <c r="H611" s="5"/>
      <c r="I611" s="5"/>
    </row>
    <row r="612" spans="3:9" ht="12.75">
      <c r="C612" s="16"/>
      <c r="H612" s="5"/>
      <c r="I612" s="5"/>
    </row>
    <row r="613" spans="3:9" ht="12.75">
      <c r="C613" s="16"/>
      <c r="H613" s="5"/>
      <c r="I613" s="5"/>
    </row>
    <row r="614" spans="3:9" ht="12.75">
      <c r="C614" s="16"/>
      <c r="H614" s="5"/>
      <c r="I614" s="5"/>
    </row>
    <row r="615" spans="3:9" ht="12.75">
      <c r="C615" s="16"/>
      <c r="H615" s="5"/>
      <c r="I615" s="5"/>
    </row>
    <row r="616" spans="3:9" ht="12.75">
      <c r="C616" s="16"/>
      <c r="H616" s="5"/>
      <c r="I616" s="5"/>
    </row>
    <row r="617" spans="3:9" ht="12.75">
      <c r="C617" s="16"/>
      <c r="H617" s="5"/>
      <c r="I617" s="5"/>
    </row>
    <row r="618" spans="3:9" ht="12.75">
      <c r="C618" s="16"/>
      <c r="H618" s="5"/>
      <c r="I618" s="5"/>
    </row>
    <row r="619" spans="3:9" ht="12.75">
      <c r="C619" s="16"/>
      <c r="H619" s="5"/>
      <c r="I619" s="5"/>
    </row>
    <row r="620" spans="3:9" ht="12.75">
      <c r="C620" s="16"/>
      <c r="H620" s="5"/>
      <c r="I620" s="5"/>
    </row>
    <row r="621" spans="3:9" ht="12.75">
      <c r="C621" s="16"/>
      <c r="H621" s="5"/>
      <c r="I621" s="5"/>
    </row>
    <row r="622" spans="3:9" ht="12.75">
      <c r="C622" s="16"/>
      <c r="H622" s="5"/>
      <c r="I622" s="5"/>
    </row>
    <row r="623" spans="3:9" ht="12.75">
      <c r="C623" s="16"/>
      <c r="H623" s="5"/>
      <c r="I623" s="5"/>
    </row>
    <row r="624" spans="3:9" ht="12.75">
      <c r="C624" s="16"/>
      <c r="H624" s="5"/>
      <c r="I624" s="5"/>
    </row>
    <row r="625" spans="3:9" ht="12.75">
      <c r="C625" s="16"/>
      <c r="H625" s="5"/>
      <c r="I625" s="5"/>
    </row>
    <row r="626" spans="3:9" ht="12.75">
      <c r="C626" s="16"/>
      <c r="H626" s="5"/>
      <c r="I626" s="5"/>
    </row>
    <row r="627" spans="3:9" ht="12.75">
      <c r="C627" s="16"/>
      <c r="H627" s="5"/>
      <c r="I627" s="5"/>
    </row>
    <row r="628" spans="3:9" ht="12.75">
      <c r="C628" s="16"/>
      <c r="H628" s="5"/>
      <c r="I628" s="5"/>
    </row>
    <row r="629" spans="3:9" ht="12.75">
      <c r="C629" s="16"/>
      <c r="H629" s="5"/>
      <c r="I629" s="5"/>
    </row>
    <row r="630" spans="3:9" ht="12.75">
      <c r="C630" s="16"/>
      <c r="H630" s="5"/>
      <c r="I630" s="5"/>
    </row>
    <row r="631" spans="3:9" ht="12.75">
      <c r="C631" s="16"/>
      <c r="H631" s="5"/>
      <c r="I631" s="5"/>
    </row>
    <row r="632" spans="3:9" ht="12.75">
      <c r="C632" s="16"/>
      <c r="H632" s="5"/>
      <c r="I632" s="5"/>
    </row>
    <row r="633" spans="3:9" ht="12.75">
      <c r="C633" s="16"/>
      <c r="H633" s="5"/>
      <c r="I633" s="5"/>
    </row>
    <row r="634" spans="3:9" ht="12.75">
      <c r="C634" s="16"/>
      <c r="H634" s="5"/>
      <c r="I634" s="5"/>
    </row>
    <row r="635" spans="3:9" ht="12.75">
      <c r="C635" s="16"/>
      <c r="H635" s="5"/>
      <c r="I635" s="5"/>
    </row>
    <row r="636" spans="3:9" ht="12.75">
      <c r="C636" s="16"/>
      <c r="H636" s="5"/>
      <c r="I636" s="5"/>
    </row>
    <row r="637" spans="3:9" ht="12.75">
      <c r="C637" s="16"/>
      <c r="H637" s="5"/>
      <c r="I637" s="5"/>
    </row>
    <row r="638" spans="3:9" ht="12.75">
      <c r="C638" s="16"/>
      <c r="H638" s="5"/>
      <c r="I638" s="5"/>
    </row>
    <row r="639" spans="3:9" ht="12.75">
      <c r="C639" s="16"/>
      <c r="H639" s="5"/>
      <c r="I639" s="5"/>
    </row>
    <row r="640" spans="3:9" ht="12.75">
      <c r="C640" s="16"/>
      <c r="H640" s="5"/>
      <c r="I640" s="5"/>
    </row>
    <row r="641" spans="3:9" ht="12.75">
      <c r="C641" s="16"/>
      <c r="H641" s="5"/>
      <c r="I641" s="5"/>
    </row>
    <row r="642" spans="3:9" ht="12.75">
      <c r="C642" s="16"/>
      <c r="H642" s="5"/>
      <c r="I642" s="5"/>
    </row>
    <row r="643" spans="3:9" ht="12.75">
      <c r="C643" s="16"/>
      <c r="H643" s="5"/>
      <c r="I643" s="5"/>
    </row>
    <row r="644" spans="3:9" ht="12.75">
      <c r="C644" s="16"/>
      <c r="H644" s="5"/>
      <c r="I644" s="5"/>
    </row>
    <row r="645" spans="3:9" ht="12.75">
      <c r="C645" s="16"/>
      <c r="H645" s="5"/>
      <c r="I645" s="5"/>
    </row>
    <row r="646" spans="3:9" ht="12.75">
      <c r="C646" s="16"/>
      <c r="H646" s="5"/>
      <c r="I646" s="5"/>
    </row>
    <row r="647" spans="3:9" ht="12.75">
      <c r="C647" s="16"/>
      <c r="H647" s="5"/>
      <c r="I647" s="5"/>
    </row>
    <row r="648" spans="3:9" ht="12.75">
      <c r="C648" s="16"/>
      <c r="H648" s="5"/>
      <c r="I648" s="5"/>
    </row>
    <row r="649" spans="3:9" ht="12.75">
      <c r="C649" s="16"/>
      <c r="H649" s="5"/>
      <c r="I649" s="5"/>
    </row>
    <row r="650" spans="3:9" ht="12.75">
      <c r="C650" s="16"/>
      <c r="D650" s="21"/>
      <c r="H650" s="5"/>
      <c r="I650" s="5"/>
    </row>
    <row r="651" spans="3:9" ht="12.75">
      <c r="C651" s="16"/>
      <c r="H651" s="5"/>
      <c r="I651" s="5"/>
    </row>
    <row r="652" spans="3:9" ht="12.75">
      <c r="C652" s="16"/>
      <c r="H652" s="5"/>
      <c r="I652" s="5"/>
    </row>
    <row r="653" spans="3:9" ht="12.75">
      <c r="C653" s="16"/>
      <c r="H653" s="5"/>
      <c r="I653" s="5"/>
    </row>
    <row r="654" spans="3:9" ht="12.75">
      <c r="C654" s="16"/>
      <c r="H654" s="5"/>
      <c r="I654" s="5"/>
    </row>
    <row r="655" spans="3:9" ht="12.75">
      <c r="C655" s="16"/>
      <c r="H655" s="5"/>
      <c r="I655" s="5"/>
    </row>
    <row r="656" spans="3:9" ht="12.75">
      <c r="C656" s="16"/>
      <c r="H656" s="5"/>
      <c r="I656" s="5"/>
    </row>
    <row r="657" spans="3:9" ht="12.75">
      <c r="C657" s="16"/>
      <c r="H657" s="5"/>
      <c r="I657" s="5"/>
    </row>
    <row r="658" spans="3:9" ht="12.75">
      <c r="C658" s="16"/>
      <c r="H658" s="5"/>
      <c r="I658" s="5"/>
    </row>
    <row r="659" spans="3:9" ht="12.75">
      <c r="C659" s="16"/>
      <c r="H659" s="5"/>
      <c r="I659" s="5"/>
    </row>
    <row r="660" spans="3:9" ht="12.75">
      <c r="C660" s="16"/>
      <c r="H660" s="5"/>
      <c r="I660" s="5"/>
    </row>
    <row r="661" spans="3:9" ht="12.75">
      <c r="C661" s="16"/>
      <c r="H661" s="5"/>
      <c r="I661" s="5"/>
    </row>
    <row r="662" spans="3:9" ht="12.75">
      <c r="C662" s="16"/>
      <c r="D662" s="15"/>
      <c r="E662" s="15"/>
      <c r="G662" s="7"/>
      <c r="H662" s="5"/>
      <c r="I662" s="5"/>
    </row>
    <row r="663" spans="3:9" ht="12.75">
      <c r="C663" s="16"/>
      <c r="D663" s="17"/>
      <c r="E663" s="17"/>
      <c r="H663" s="18"/>
      <c r="I663" s="5"/>
    </row>
    <row r="664" spans="3:9" ht="12.75">
      <c r="C664" s="16"/>
      <c r="H664" s="5"/>
      <c r="I664" s="5"/>
    </row>
    <row r="665" spans="3:9" ht="12.75">
      <c r="C665" s="9"/>
      <c r="D665" s="11"/>
      <c r="E665" s="11"/>
      <c r="H665" s="1"/>
      <c r="I665" s="5"/>
    </row>
    <row r="666" spans="3:9" ht="12.75">
      <c r="C666" s="16"/>
      <c r="H666" s="5"/>
      <c r="I666" s="5"/>
    </row>
    <row r="667" spans="3:9" ht="12.75">
      <c r="C667" s="16"/>
      <c r="H667" s="5"/>
      <c r="I667" s="5"/>
    </row>
    <row r="668" spans="3:9" ht="12.75">
      <c r="C668" s="16"/>
      <c r="H668" s="5"/>
      <c r="I668" s="5"/>
    </row>
    <row r="669" spans="3:9" ht="12.75">
      <c r="C669" s="16"/>
      <c r="H669" s="5"/>
      <c r="I669" s="5"/>
    </row>
    <row r="670" spans="3:9" ht="12.75">
      <c r="C670" s="16"/>
      <c r="H670" s="5"/>
      <c r="I670" s="5"/>
    </row>
    <row r="671" spans="3:9" ht="12.75">
      <c r="C671" s="16"/>
      <c r="E671" s="15"/>
      <c r="G671" s="7"/>
      <c r="H671" s="5"/>
      <c r="I671" s="5"/>
    </row>
    <row r="672" spans="3:9" ht="12.75">
      <c r="C672" s="16"/>
      <c r="D672" s="17"/>
      <c r="E672" s="17"/>
      <c r="H672" s="18"/>
      <c r="I672" s="5"/>
    </row>
    <row r="673" spans="3:9" ht="12.75">
      <c r="C673" s="16"/>
      <c r="D673" s="17"/>
      <c r="E673" s="17"/>
      <c r="H673" s="18"/>
      <c r="I673" s="5"/>
    </row>
    <row r="674" spans="3:9" ht="12.75">
      <c r="C674" s="9"/>
      <c r="D674" s="11"/>
      <c r="E674" s="11"/>
      <c r="H674" s="1"/>
      <c r="I674" s="1"/>
    </row>
    <row r="675" spans="3:9" ht="12.75">
      <c r="C675" s="16"/>
      <c r="H675" s="5"/>
      <c r="I675" s="5"/>
    </row>
    <row r="676" spans="3:9" ht="12.75">
      <c r="C676" s="16"/>
      <c r="H676" s="5"/>
      <c r="I676" s="5"/>
    </row>
    <row r="677" spans="3:9" ht="12.75">
      <c r="C677" s="16"/>
      <c r="H677" s="5"/>
      <c r="I677" s="5"/>
    </row>
    <row r="678" spans="3:9" ht="12.75">
      <c r="C678" s="16"/>
      <c r="H678" s="5"/>
      <c r="I678" s="5"/>
    </row>
    <row r="679" spans="3:9" ht="12.75">
      <c r="C679" s="16"/>
      <c r="H679" s="5"/>
      <c r="I679" s="5"/>
    </row>
    <row r="680" spans="3:9" ht="12.75">
      <c r="C680" s="16"/>
      <c r="H680" s="5"/>
      <c r="I680" s="5"/>
    </row>
    <row r="681" spans="3:9" ht="12.75">
      <c r="C681" s="16"/>
      <c r="H681" s="5"/>
      <c r="I681" s="5"/>
    </row>
    <row r="682" spans="3:9" ht="12.75">
      <c r="C682" s="16"/>
      <c r="H682" s="5"/>
      <c r="I682" s="5"/>
    </row>
    <row r="683" spans="3:9" ht="12.75">
      <c r="C683" s="16"/>
      <c r="H683" s="5"/>
      <c r="I683" s="5"/>
    </row>
    <row r="684" spans="3:9" ht="12.75">
      <c r="C684" s="16"/>
      <c r="H684" s="5"/>
      <c r="I684" s="5"/>
    </row>
    <row r="685" spans="3:9" ht="12.75">
      <c r="C685" s="16"/>
      <c r="H685" s="5"/>
      <c r="I685" s="5"/>
    </row>
    <row r="686" spans="3:9" ht="12.75">
      <c r="C686" s="16"/>
      <c r="H686" s="5"/>
      <c r="I686" s="5"/>
    </row>
    <row r="687" spans="3:9" ht="12.75">
      <c r="C687" s="16"/>
      <c r="H687" s="5"/>
      <c r="I687" s="5"/>
    </row>
    <row r="688" spans="3:9" ht="12.75">
      <c r="C688" s="16"/>
      <c r="H688" s="5"/>
      <c r="I688" s="5"/>
    </row>
    <row r="689" spans="3:9" ht="12.75">
      <c r="C689" s="16"/>
      <c r="H689" s="5"/>
      <c r="I689" s="5"/>
    </row>
    <row r="690" spans="3:9" ht="12.75">
      <c r="C690" s="16"/>
      <c r="H690" s="5"/>
      <c r="I690" s="5"/>
    </row>
    <row r="691" spans="3:9" ht="12.75">
      <c r="C691" s="16"/>
      <c r="H691" s="5"/>
      <c r="I691" s="5"/>
    </row>
    <row r="692" spans="3:9" ht="12.75">
      <c r="C692" s="16"/>
      <c r="H692" s="5"/>
      <c r="I692" s="5"/>
    </row>
    <row r="693" spans="3:9" ht="12.75">
      <c r="C693" s="16"/>
      <c r="H693" s="5"/>
      <c r="I693" s="5"/>
    </row>
    <row r="694" spans="3:9" ht="12.75">
      <c r="C694" s="16"/>
      <c r="H694" s="5"/>
      <c r="I694" s="5"/>
    </row>
    <row r="695" spans="3:9" ht="12.75">
      <c r="C695" s="16"/>
      <c r="H695" s="5"/>
      <c r="I695" s="5"/>
    </row>
    <row r="696" spans="3:9" ht="12.75">
      <c r="C696" s="16"/>
      <c r="H696" s="5"/>
      <c r="I696" s="5"/>
    </row>
    <row r="697" spans="3:9" ht="12.75">
      <c r="C697" s="16"/>
      <c r="H697" s="5"/>
      <c r="I697" s="5"/>
    </row>
    <row r="698" spans="3:9" ht="12.75">
      <c r="C698" s="16"/>
      <c r="H698" s="5"/>
      <c r="I698" s="5"/>
    </row>
    <row r="699" spans="3:9" ht="12.75">
      <c r="C699" s="16"/>
      <c r="D699" s="15"/>
      <c r="E699" s="15"/>
      <c r="G699" s="7"/>
      <c r="H699" s="5"/>
      <c r="I699" s="5"/>
    </row>
    <row r="700" spans="3:9" ht="12.75">
      <c r="C700" s="16"/>
      <c r="D700" s="17"/>
      <c r="E700" s="17"/>
      <c r="H700" s="18"/>
      <c r="I700" s="5"/>
    </row>
    <row r="701" spans="3:9" ht="12.75">
      <c r="C701" s="16"/>
      <c r="D701" s="10"/>
      <c r="E701" s="10"/>
      <c r="H701" s="5"/>
      <c r="I701" s="5"/>
    </row>
    <row r="702" spans="3:9" ht="12.75">
      <c r="C702" s="16"/>
      <c r="D702" s="11"/>
      <c r="E702" s="11"/>
      <c r="H702" s="5"/>
      <c r="I702" s="5"/>
    </row>
    <row r="703" spans="3:9" ht="12.75">
      <c r="C703" s="16"/>
      <c r="D703" s="15"/>
      <c r="E703" s="15"/>
      <c r="H703" s="5"/>
      <c r="I703" s="5"/>
    </row>
    <row r="704" spans="3:9" ht="12.75">
      <c r="C704" s="16"/>
      <c r="D704" s="15"/>
      <c r="E704" s="15"/>
      <c r="H704" s="5"/>
      <c r="I704" s="5"/>
    </row>
    <row r="705" spans="3:9" ht="12.75">
      <c r="C705" s="16"/>
      <c r="D705" s="15"/>
      <c r="E705" s="15"/>
      <c r="H705" s="5"/>
      <c r="I705" s="5"/>
    </row>
    <row r="706" spans="3:9" ht="12.75">
      <c r="C706" s="16"/>
      <c r="D706" s="15"/>
      <c r="E706" s="15"/>
      <c r="H706" s="5"/>
      <c r="I706" s="5"/>
    </row>
    <row r="707" spans="3:9" ht="12.75">
      <c r="C707" s="16"/>
      <c r="D707" s="15"/>
      <c r="E707" s="15"/>
      <c r="H707" s="5"/>
      <c r="I707" s="5"/>
    </row>
    <row r="708" spans="3:9" ht="12.75">
      <c r="C708" s="16"/>
      <c r="D708" s="15"/>
      <c r="E708" s="15"/>
      <c r="H708" s="5"/>
      <c r="I708" s="5"/>
    </row>
    <row r="709" spans="3:9" ht="12.75">
      <c r="C709" s="16"/>
      <c r="D709" s="15"/>
      <c r="E709" s="15"/>
      <c r="H709" s="5"/>
      <c r="I709" s="5"/>
    </row>
    <row r="710" spans="3:9" ht="12.75">
      <c r="C710" s="16"/>
      <c r="D710" s="15"/>
      <c r="E710" s="15"/>
      <c r="H710" s="5"/>
      <c r="I710" s="5"/>
    </row>
    <row r="711" spans="3:9" ht="12.75">
      <c r="C711" s="16"/>
      <c r="D711" s="15"/>
      <c r="E711" s="15"/>
      <c r="H711" s="5"/>
      <c r="I711" s="5"/>
    </row>
    <row r="712" spans="3:9" ht="12.75">
      <c r="C712" s="16"/>
      <c r="D712" s="15"/>
      <c r="E712" s="15"/>
      <c r="H712" s="5"/>
      <c r="I712" s="5"/>
    </row>
    <row r="713" spans="3:9" ht="12.75">
      <c r="C713" s="16"/>
      <c r="D713" s="15"/>
      <c r="E713" s="15"/>
      <c r="H713" s="5"/>
      <c r="I713" s="5"/>
    </row>
    <row r="714" spans="3:9" ht="12.75">
      <c r="C714" s="16"/>
      <c r="D714" s="15"/>
      <c r="E714" s="15"/>
      <c r="H714" s="5"/>
      <c r="I714" s="5"/>
    </row>
    <row r="715" spans="3:9" ht="12.75">
      <c r="C715" s="16"/>
      <c r="D715" s="15"/>
      <c r="E715" s="15"/>
      <c r="H715" s="5"/>
      <c r="I715" s="5"/>
    </row>
    <row r="716" spans="3:9" ht="12.75">
      <c r="C716" s="16"/>
      <c r="D716" s="15"/>
      <c r="E716" s="15"/>
      <c r="H716" s="5"/>
      <c r="I716" s="5"/>
    </row>
    <row r="717" spans="3:9" ht="12.75">
      <c r="C717" s="16"/>
      <c r="D717" s="15"/>
      <c r="E717" s="15"/>
      <c r="H717" s="5"/>
      <c r="I717" s="5"/>
    </row>
    <row r="718" spans="3:9" ht="12.75">
      <c r="C718" s="16"/>
      <c r="D718" s="15"/>
      <c r="E718" s="15"/>
      <c r="H718" s="5"/>
      <c r="I718" s="5"/>
    </row>
    <row r="719" spans="3:9" ht="12.75">
      <c r="C719" s="16"/>
      <c r="D719" s="15"/>
      <c r="E719" s="15"/>
      <c r="H719" s="5"/>
      <c r="I719" s="5"/>
    </row>
    <row r="720" spans="3:9" ht="12.75">
      <c r="C720" s="16"/>
      <c r="D720" s="15"/>
      <c r="E720" s="15"/>
      <c r="H720" s="5"/>
      <c r="I720" s="5"/>
    </row>
    <row r="721" spans="3:9" ht="12.75">
      <c r="C721" s="16"/>
      <c r="D721" s="15"/>
      <c r="E721" s="15"/>
      <c r="H721" s="5"/>
      <c r="I721" s="5"/>
    </row>
    <row r="722" spans="3:9" ht="12.75">
      <c r="C722" s="16"/>
      <c r="D722" s="15"/>
      <c r="E722" s="15"/>
      <c r="H722" s="5"/>
      <c r="I722" s="5"/>
    </row>
    <row r="723" spans="3:9" ht="12.75">
      <c r="C723" s="16"/>
      <c r="D723" s="15"/>
      <c r="E723" s="15"/>
      <c r="H723" s="5"/>
      <c r="I723" s="5"/>
    </row>
    <row r="724" spans="3:9" ht="12.75">
      <c r="C724" s="16"/>
      <c r="D724" s="15"/>
      <c r="E724" s="15"/>
      <c r="H724" s="5"/>
      <c r="I724" s="5"/>
    </row>
    <row r="725" spans="3:9" ht="12.75">
      <c r="C725" s="16"/>
      <c r="D725" s="15"/>
      <c r="E725" s="15"/>
      <c r="H725" s="5"/>
      <c r="I725" s="5"/>
    </row>
    <row r="726" spans="3:9" ht="12.75">
      <c r="C726" s="16"/>
      <c r="D726" s="15"/>
      <c r="E726" s="15"/>
      <c r="H726" s="5"/>
      <c r="I726" s="5"/>
    </row>
    <row r="727" spans="3:9" ht="12.75">
      <c r="C727" s="16"/>
      <c r="D727" s="15"/>
      <c r="E727" s="15"/>
      <c r="H727" s="5"/>
      <c r="I727" s="5"/>
    </row>
    <row r="728" spans="3:9" ht="12.75">
      <c r="C728" s="16"/>
      <c r="D728" s="15"/>
      <c r="E728" s="15"/>
      <c r="H728" s="5"/>
      <c r="I728" s="5"/>
    </row>
    <row r="729" spans="3:9" ht="12.75">
      <c r="C729" s="16"/>
      <c r="D729" s="15"/>
      <c r="E729" s="15"/>
      <c r="H729" s="5"/>
      <c r="I729" s="5"/>
    </row>
    <row r="730" spans="3:9" ht="12.75">
      <c r="C730" s="16"/>
      <c r="D730" s="15"/>
      <c r="E730" s="15"/>
      <c r="H730" s="5"/>
      <c r="I730" s="5"/>
    </row>
    <row r="731" spans="3:9" ht="12.75">
      <c r="C731" s="16"/>
      <c r="D731" s="15"/>
      <c r="E731" s="15"/>
      <c r="H731" s="5"/>
      <c r="I731" s="5"/>
    </row>
    <row r="732" spans="3:9" ht="12.75">
      <c r="C732" s="16"/>
      <c r="D732" s="15"/>
      <c r="E732" s="15"/>
      <c r="H732" s="5"/>
      <c r="I732" s="5"/>
    </row>
    <row r="733" spans="3:9" ht="12.75">
      <c r="C733" s="16"/>
      <c r="D733" s="15"/>
      <c r="E733" s="15"/>
      <c r="H733" s="5"/>
      <c r="I733" s="5"/>
    </row>
    <row r="734" spans="3:9" ht="12.75">
      <c r="C734" s="16"/>
      <c r="D734" s="15"/>
      <c r="E734" s="15"/>
      <c r="H734" s="5"/>
      <c r="I734" s="5"/>
    </row>
    <row r="735" spans="3:9" ht="12.75">
      <c r="C735" s="16"/>
      <c r="D735" s="15"/>
      <c r="E735" s="15"/>
      <c r="H735" s="5"/>
      <c r="I735" s="5"/>
    </row>
    <row r="736" spans="3:9" ht="12.75">
      <c r="C736" s="16"/>
      <c r="D736" s="15"/>
      <c r="E736" s="15"/>
      <c r="H736" s="5"/>
      <c r="I736" s="5"/>
    </row>
    <row r="737" spans="3:9" ht="12.75">
      <c r="C737" s="16"/>
      <c r="D737" s="15"/>
      <c r="E737" s="15"/>
      <c r="H737" s="5"/>
      <c r="I737" s="5"/>
    </row>
    <row r="738" spans="3:9" ht="12.75">
      <c r="C738" s="16"/>
      <c r="D738" s="15"/>
      <c r="E738" s="15"/>
      <c r="H738" s="5"/>
      <c r="I738" s="5"/>
    </row>
    <row r="739" spans="3:9" ht="12.75">
      <c r="C739" s="16"/>
      <c r="D739" s="15"/>
      <c r="E739" s="15"/>
      <c r="H739" s="5"/>
      <c r="I739" s="5"/>
    </row>
    <row r="740" spans="3:9" ht="12.75">
      <c r="C740" s="16"/>
      <c r="D740" s="15"/>
      <c r="E740" s="15"/>
      <c r="H740" s="5"/>
      <c r="I740" s="5"/>
    </row>
    <row r="741" spans="3:9" ht="12.75">
      <c r="C741" s="16"/>
      <c r="D741" s="15"/>
      <c r="E741" s="15"/>
      <c r="H741" s="5"/>
      <c r="I741" s="5"/>
    </row>
    <row r="742" spans="3:9" ht="12.75">
      <c r="C742" s="16"/>
      <c r="D742" s="15"/>
      <c r="E742" s="15"/>
      <c r="H742" s="5"/>
      <c r="I742" s="5"/>
    </row>
    <row r="743" spans="3:9" ht="12.75">
      <c r="C743" s="16"/>
      <c r="D743" s="15"/>
      <c r="E743" s="15"/>
      <c r="H743" s="5"/>
      <c r="I743" s="5"/>
    </row>
    <row r="744" spans="3:9" ht="12.75">
      <c r="C744" s="16"/>
      <c r="D744" s="15"/>
      <c r="E744" s="15"/>
      <c r="H744" s="5"/>
      <c r="I744" s="5"/>
    </row>
    <row r="745" spans="3:9" ht="12.75">
      <c r="C745" s="16"/>
      <c r="D745" s="15"/>
      <c r="E745" s="15"/>
      <c r="H745" s="5"/>
      <c r="I745" s="5"/>
    </row>
    <row r="746" spans="3:9" ht="12.75">
      <c r="C746" s="16"/>
      <c r="D746" s="15"/>
      <c r="E746" s="15"/>
      <c r="H746" s="5"/>
      <c r="I746" s="5"/>
    </row>
    <row r="747" spans="3:9" ht="12.75">
      <c r="C747" s="16"/>
      <c r="D747" s="15"/>
      <c r="E747" s="15"/>
      <c r="H747" s="5"/>
      <c r="I747" s="5"/>
    </row>
    <row r="748" spans="3:9" ht="12.75">
      <c r="C748" s="16"/>
      <c r="D748" s="15"/>
      <c r="E748" s="15"/>
      <c r="H748" s="5"/>
      <c r="I748" s="5"/>
    </row>
    <row r="749" spans="3:9" ht="12.75">
      <c r="C749" s="16"/>
      <c r="D749" s="15"/>
      <c r="E749" s="15"/>
      <c r="H749" s="5"/>
      <c r="I749" s="5"/>
    </row>
    <row r="750" spans="3:9" ht="12.75">
      <c r="C750" s="16"/>
      <c r="D750" s="15"/>
      <c r="E750" s="15"/>
      <c r="H750" s="5"/>
      <c r="I750" s="5"/>
    </row>
    <row r="751" spans="3:9" ht="12.75">
      <c r="C751" s="16"/>
      <c r="D751" s="15"/>
      <c r="E751" s="15"/>
      <c r="H751" s="5"/>
      <c r="I751" s="5"/>
    </row>
    <row r="752" spans="3:9" ht="12.75">
      <c r="C752" s="16"/>
      <c r="D752" s="15"/>
      <c r="E752" s="15"/>
      <c r="H752" s="5"/>
      <c r="I752" s="5"/>
    </row>
    <row r="753" spans="3:9" ht="12.75">
      <c r="C753" s="16"/>
      <c r="D753" s="15"/>
      <c r="E753" s="15"/>
      <c r="H753" s="5"/>
      <c r="I753" s="5"/>
    </row>
    <row r="754" spans="3:9" ht="12.75">
      <c r="C754" s="16"/>
      <c r="D754" s="15"/>
      <c r="E754" s="15"/>
      <c r="H754" s="5"/>
      <c r="I754" s="5"/>
    </row>
    <row r="755" spans="3:9" ht="12.75">
      <c r="C755" s="16"/>
      <c r="D755" s="15"/>
      <c r="E755" s="15"/>
      <c r="H755" s="5"/>
      <c r="I755" s="5"/>
    </row>
    <row r="756" spans="3:9" ht="12.75">
      <c r="C756" s="16"/>
      <c r="D756" s="15"/>
      <c r="E756" s="15"/>
      <c r="H756" s="5"/>
      <c r="I756" s="5"/>
    </row>
    <row r="757" spans="3:9" ht="12.75">
      <c r="C757" s="16"/>
      <c r="D757" s="15"/>
      <c r="E757" s="15"/>
      <c r="H757" s="5"/>
      <c r="I757" s="5"/>
    </row>
    <row r="758" spans="3:9" ht="12.75">
      <c r="C758" s="16"/>
      <c r="D758" s="15"/>
      <c r="E758" s="15"/>
      <c r="H758" s="5"/>
      <c r="I758" s="5"/>
    </row>
    <row r="759" spans="3:9" ht="12.75">
      <c r="C759" s="16"/>
      <c r="D759" s="15"/>
      <c r="E759" s="15"/>
      <c r="H759" s="5"/>
      <c r="I759" s="5"/>
    </row>
    <row r="760" spans="3:9" ht="12.75">
      <c r="C760" s="16"/>
      <c r="D760" s="15"/>
      <c r="E760" s="15"/>
      <c r="H760" s="5"/>
      <c r="I760" s="5"/>
    </row>
    <row r="761" spans="3:9" ht="12.75">
      <c r="C761" s="16"/>
      <c r="D761" s="15"/>
      <c r="E761" s="15"/>
      <c r="H761" s="5"/>
      <c r="I761" s="5"/>
    </row>
    <row r="762" spans="3:9" ht="12.75">
      <c r="C762" s="16"/>
      <c r="D762" s="15"/>
      <c r="E762" s="15"/>
      <c r="H762" s="5"/>
      <c r="I762" s="5"/>
    </row>
    <row r="763" spans="3:9" ht="12.75">
      <c r="C763" s="16"/>
      <c r="D763" s="15"/>
      <c r="E763" s="15"/>
      <c r="H763" s="5"/>
      <c r="I763" s="5"/>
    </row>
    <row r="764" spans="3:9" ht="12.75">
      <c r="C764" s="16"/>
      <c r="D764" s="15"/>
      <c r="E764" s="15"/>
      <c r="H764" s="5"/>
      <c r="I764" s="5"/>
    </row>
    <row r="765" spans="3:9" ht="12.75">
      <c r="C765" s="16"/>
      <c r="D765" s="15"/>
      <c r="E765" s="15"/>
      <c r="H765" s="5"/>
      <c r="I765" s="5"/>
    </row>
    <row r="766" spans="3:9" ht="12.75">
      <c r="C766" s="16"/>
      <c r="D766" s="15"/>
      <c r="E766" s="15"/>
      <c r="H766" s="5"/>
      <c r="I766" s="5"/>
    </row>
    <row r="767" spans="3:9" ht="12.75">
      <c r="C767" s="16"/>
      <c r="D767" s="15"/>
      <c r="E767" s="15"/>
      <c r="H767" s="5"/>
      <c r="I767" s="5"/>
    </row>
    <row r="768" spans="3:9" ht="12.75">
      <c r="C768" s="16"/>
      <c r="D768" s="15"/>
      <c r="E768" s="15"/>
      <c r="H768" s="5"/>
      <c r="I768" s="5"/>
    </row>
    <row r="769" spans="3:9" ht="12.75">
      <c r="C769" s="16"/>
      <c r="D769" s="15"/>
      <c r="E769" s="15"/>
      <c r="H769" s="5"/>
      <c r="I769" s="5"/>
    </row>
    <row r="770" spans="3:9" ht="12.75">
      <c r="C770" s="16"/>
      <c r="D770" s="15"/>
      <c r="E770" s="15"/>
      <c r="H770" s="5"/>
      <c r="I770" s="5"/>
    </row>
    <row r="771" spans="3:9" ht="12.75">
      <c r="C771" s="16"/>
      <c r="D771" s="15"/>
      <c r="E771" s="15"/>
      <c r="H771" s="5"/>
      <c r="I771" s="5"/>
    </row>
    <row r="772" spans="3:9" ht="12.75">
      <c r="C772" s="16"/>
      <c r="D772" s="15"/>
      <c r="E772" s="15"/>
      <c r="H772" s="5"/>
      <c r="I772" s="5"/>
    </row>
    <row r="773" spans="3:9" ht="12.75">
      <c r="C773" s="16"/>
      <c r="D773" s="15"/>
      <c r="E773" s="15"/>
      <c r="H773" s="5"/>
      <c r="I773" s="5"/>
    </row>
    <row r="774" spans="3:9" ht="12.75">
      <c r="C774" s="16"/>
      <c r="D774" s="15"/>
      <c r="E774" s="15"/>
      <c r="H774" s="5"/>
      <c r="I774" s="5"/>
    </row>
    <row r="775" spans="3:9" ht="12.75">
      <c r="C775" s="16"/>
      <c r="D775" s="15"/>
      <c r="E775" s="15"/>
      <c r="H775" s="5"/>
      <c r="I775" s="5"/>
    </row>
    <row r="776" spans="3:9" ht="12.75">
      <c r="C776" s="16"/>
      <c r="D776" s="15"/>
      <c r="E776" s="15"/>
      <c r="H776" s="5"/>
      <c r="I776" s="5"/>
    </row>
    <row r="777" spans="3:9" ht="12.75">
      <c r="C777" s="16"/>
      <c r="D777" s="15"/>
      <c r="E777" s="15"/>
      <c r="H777" s="5"/>
      <c r="I777" s="5"/>
    </row>
    <row r="778" spans="3:9" ht="12.75">
      <c r="C778" s="16"/>
      <c r="D778" s="15"/>
      <c r="E778" s="15"/>
      <c r="H778" s="5"/>
      <c r="I778" s="5"/>
    </row>
    <row r="779" spans="3:9" ht="12.75">
      <c r="C779" s="16"/>
      <c r="D779" s="15"/>
      <c r="E779" s="15"/>
      <c r="H779" s="5"/>
      <c r="I779" s="5"/>
    </row>
    <row r="780" spans="3:9" ht="12.75">
      <c r="C780" s="16"/>
      <c r="D780" s="15"/>
      <c r="E780" s="15"/>
      <c r="H780" s="5"/>
      <c r="I780" s="5"/>
    </row>
    <row r="781" spans="3:9" ht="12.75">
      <c r="C781" s="16"/>
      <c r="D781" s="15"/>
      <c r="E781" s="15"/>
      <c r="H781" s="5"/>
      <c r="I781" s="5"/>
    </row>
    <row r="782" spans="3:9" ht="12.75">
      <c r="C782" s="16"/>
      <c r="D782" s="15"/>
      <c r="E782" s="15"/>
      <c r="H782" s="5"/>
      <c r="I782" s="5"/>
    </row>
    <row r="783" spans="3:9" ht="12.75">
      <c r="C783" s="16"/>
      <c r="D783" s="15"/>
      <c r="E783" s="15"/>
      <c r="H783" s="5"/>
      <c r="I783" s="5"/>
    </row>
    <row r="784" spans="3:9" ht="12.75">
      <c r="C784" s="16"/>
      <c r="D784" s="15"/>
      <c r="E784" s="15"/>
      <c r="H784" s="5"/>
      <c r="I784" s="5"/>
    </row>
    <row r="785" spans="3:9" ht="12.75">
      <c r="C785" s="16"/>
      <c r="D785" s="15"/>
      <c r="E785" s="15"/>
      <c r="H785" s="5"/>
      <c r="I785" s="5"/>
    </row>
    <row r="786" spans="3:9" ht="12.75">
      <c r="C786" s="16"/>
      <c r="D786" s="15"/>
      <c r="E786" s="15"/>
      <c r="H786" s="5"/>
      <c r="I786" s="5"/>
    </row>
    <row r="787" spans="3:9" ht="12.75">
      <c r="C787" s="16"/>
      <c r="D787" s="15"/>
      <c r="E787" s="15"/>
      <c r="H787" s="5"/>
      <c r="I787" s="5"/>
    </row>
    <row r="788" spans="3:9" ht="12.75">
      <c r="C788" s="16"/>
      <c r="D788" s="15"/>
      <c r="E788" s="15"/>
      <c r="H788" s="5"/>
      <c r="I788" s="5"/>
    </row>
    <row r="789" spans="3:9" ht="12.75">
      <c r="C789" s="16"/>
      <c r="D789" s="15"/>
      <c r="E789" s="15"/>
      <c r="H789" s="5"/>
      <c r="I789" s="5"/>
    </row>
    <row r="790" spans="3:9" ht="12.75">
      <c r="C790" s="16"/>
      <c r="D790" s="15"/>
      <c r="E790" s="15"/>
      <c r="H790" s="5"/>
      <c r="I790" s="5"/>
    </row>
    <row r="791" spans="3:9" ht="12.75">
      <c r="C791" s="16"/>
      <c r="D791" s="15"/>
      <c r="E791" s="15"/>
      <c r="H791" s="5"/>
      <c r="I791" s="5"/>
    </row>
    <row r="792" spans="3:9" ht="12.75">
      <c r="C792" s="16"/>
      <c r="D792" s="15"/>
      <c r="E792" s="15"/>
      <c r="H792" s="5"/>
      <c r="I792" s="5"/>
    </row>
    <row r="793" spans="3:9" ht="12.75">
      <c r="C793" s="16"/>
      <c r="D793" s="15"/>
      <c r="E793" s="15"/>
      <c r="H793" s="5"/>
      <c r="I793" s="5"/>
    </row>
    <row r="794" spans="3:9" ht="12.75">
      <c r="C794" s="16"/>
      <c r="D794" s="15"/>
      <c r="E794" s="15"/>
      <c r="H794" s="5"/>
      <c r="I794" s="5"/>
    </row>
    <row r="795" spans="3:9" ht="12.75">
      <c r="C795" s="16"/>
      <c r="D795" s="15"/>
      <c r="E795" s="15"/>
      <c r="H795" s="5"/>
      <c r="I795" s="5"/>
    </row>
    <row r="796" spans="3:9" ht="12.75">
      <c r="C796" s="16"/>
      <c r="D796" s="15"/>
      <c r="E796" s="15"/>
      <c r="H796" s="5"/>
      <c r="I796" s="5"/>
    </row>
    <row r="797" spans="3:9" ht="12.75">
      <c r="C797" s="16"/>
      <c r="D797" s="15"/>
      <c r="E797" s="15"/>
      <c r="H797" s="5"/>
      <c r="I797" s="5"/>
    </row>
    <row r="798" spans="3:9" ht="12.75">
      <c r="C798" s="16"/>
      <c r="D798" s="15"/>
      <c r="E798" s="15"/>
      <c r="H798" s="5"/>
      <c r="I798" s="5"/>
    </row>
    <row r="799" spans="3:9" ht="12.75">
      <c r="C799" s="16"/>
      <c r="D799" s="15"/>
      <c r="E799" s="15"/>
      <c r="H799" s="5"/>
      <c r="I799" s="5"/>
    </row>
    <row r="800" spans="3:9" ht="12.75">
      <c r="C800" s="16"/>
      <c r="D800" s="15"/>
      <c r="E800" s="15"/>
      <c r="G800" s="7"/>
      <c r="H800" s="5"/>
      <c r="I800" s="5"/>
    </row>
    <row r="801" spans="3:9" ht="12.75">
      <c r="C801" s="16"/>
      <c r="D801" s="17"/>
      <c r="E801" s="17"/>
      <c r="G801" s="7"/>
      <c r="H801" s="18"/>
      <c r="I801" s="5"/>
    </row>
    <row r="802" spans="3:9" ht="12.75">
      <c r="C802" s="16"/>
      <c r="D802" s="15"/>
      <c r="E802" s="15"/>
      <c r="G802" s="7"/>
      <c r="H802" s="5"/>
      <c r="I802" s="5"/>
    </row>
    <row r="803" spans="3:9" ht="12.75">
      <c r="C803" s="9"/>
      <c r="D803" s="11"/>
      <c r="E803" s="11"/>
      <c r="H803" s="1"/>
      <c r="I803" s="1"/>
    </row>
    <row r="804" spans="3:9" ht="12.75">
      <c r="C804" s="16"/>
      <c r="H804" s="5"/>
      <c r="I804" s="5"/>
    </row>
    <row r="805" spans="3:9" ht="12.75">
      <c r="C805" s="16"/>
      <c r="H805" s="5"/>
      <c r="I805" s="5"/>
    </row>
    <row r="806" spans="3:9" ht="12.75">
      <c r="C806" s="16"/>
      <c r="H806" s="5"/>
      <c r="I806" s="5"/>
    </row>
    <row r="807" spans="3:9" ht="12.75">
      <c r="C807" s="16"/>
      <c r="H807" s="5"/>
      <c r="I807" s="5"/>
    </row>
    <row r="808" spans="3:9" ht="12.75">
      <c r="C808" s="16"/>
      <c r="H808" s="5"/>
      <c r="I808" s="5"/>
    </row>
    <row r="809" spans="3:9" ht="12.75">
      <c r="C809" s="16"/>
      <c r="H809" s="5"/>
      <c r="I809" s="5"/>
    </row>
    <row r="810" spans="3:9" ht="12.75">
      <c r="C810" s="16"/>
      <c r="H810" s="5"/>
      <c r="I810" s="5"/>
    </row>
    <row r="811" spans="3:9" ht="12.75">
      <c r="C811" s="16"/>
      <c r="H811" s="5"/>
      <c r="I811" s="5"/>
    </row>
    <row r="812" spans="3:9" ht="12.75">
      <c r="C812" s="16"/>
      <c r="H812" s="5"/>
      <c r="I812" s="5"/>
    </row>
    <row r="813" spans="3:9" ht="12.75">
      <c r="C813" s="16"/>
      <c r="H813" s="5"/>
      <c r="I813" s="5"/>
    </row>
    <row r="814" spans="3:9" ht="12.75">
      <c r="C814" s="16"/>
      <c r="H814" s="5"/>
      <c r="I814" s="5"/>
    </row>
    <row r="815" spans="3:9" ht="12.75">
      <c r="C815" s="16"/>
      <c r="H815" s="5"/>
      <c r="I815" s="5"/>
    </row>
    <row r="816" spans="3:9" ht="12.75">
      <c r="C816" s="16"/>
      <c r="H816" s="5"/>
      <c r="I816" s="5"/>
    </row>
    <row r="817" spans="3:9" ht="12.75">
      <c r="C817" s="16"/>
      <c r="H817" s="5"/>
      <c r="I817" s="5"/>
    </row>
    <row r="818" spans="3:9" ht="12.75">
      <c r="C818" s="16"/>
      <c r="H818" s="5"/>
      <c r="I818" s="5"/>
    </row>
    <row r="819" spans="3:9" ht="12.75">
      <c r="C819" s="16"/>
      <c r="H819" s="5"/>
      <c r="I819" s="5"/>
    </row>
    <row r="820" spans="3:9" ht="12.75">
      <c r="C820" s="16"/>
      <c r="H820" s="5"/>
      <c r="I820" s="5"/>
    </row>
    <row r="821" spans="3:9" ht="12.75">
      <c r="C821" s="16"/>
      <c r="H821" s="5"/>
      <c r="I821" s="5"/>
    </row>
    <row r="822" spans="3:9" ht="12.75">
      <c r="C822" s="16"/>
      <c r="H822" s="5"/>
      <c r="I822" s="5"/>
    </row>
    <row r="823" spans="3:9" ht="12.75">
      <c r="C823" s="16"/>
      <c r="H823" s="5"/>
      <c r="I823" s="5"/>
    </row>
    <row r="824" spans="3:9" ht="12.75">
      <c r="C824" s="16"/>
      <c r="H824" s="5"/>
      <c r="I824" s="5"/>
    </row>
    <row r="825" spans="3:9" ht="12.75">
      <c r="C825" s="16"/>
      <c r="H825" s="5"/>
      <c r="I825" s="5"/>
    </row>
    <row r="826" spans="3:9" ht="12.75">
      <c r="C826" s="16"/>
      <c r="H826" s="5"/>
      <c r="I826" s="5"/>
    </row>
    <row r="827" spans="3:9" ht="12.75">
      <c r="C827" s="16"/>
      <c r="H827" s="5"/>
      <c r="I827" s="5"/>
    </row>
    <row r="828" spans="3:9" ht="12.75">
      <c r="C828" s="16"/>
      <c r="H828" s="5"/>
      <c r="I828" s="5"/>
    </row>
    <row r="829" spans="3:9" ht="12.75">
      <c r="C829" s="16"/>
      <c r="H829" s="5"/>
      <c r="I829" s="5"/>
    </row>
    <row r="830" spans="3:9" ht="12.75">
      <c r="C830" s="16"/>
      <c r="H830" s="5"/>
      <c r="I830" s="5"/>
    </row>
    <row r="831" spans="3:9" ht="12.75">
      <c r="C831" s="16"/>
      <c r="H831" s="5"/>
      <c r="I831" s="5"/>
    </row>
    <row r="832" spans="3:9" ht="12.75">
      <c r="C832" s="16"/>
      <c r="H832" s="5"/>
      <c r="I832" s="5"/>
    </row>
    <row r="833" spans="3:9" ht="12.75">
      <c r="C833" s="16"/>
      <c r="H833" s="5"/>
      <c r="I833" s="5"/>
    </row>
    <row r="834" spans="3:9" ht="12.75">
      <c r="C834" s="16"/>
      <c r="H834" s="5"/>
      <c r="I834" s="5"/>
    </row>
    <row r="835" spans="3:9" ht="12.75">
      <c r="C835" s="16"/>
      <c r="H835" s="5"/>
      <c r="I835" s="5"/>
    </row>
    <row r="836" spans="3:9" ht="12.75">
      <c r="C836" s="16"/>
      <c r="H836" s="5"/>
      <c r="I836" s="5"/>
    </row>
    <row r="837" spans="3:9" ht="12.75">
      <c r="C837" s="16"/>
      <c r="H837" s="5"/>
      <c r="I837" s="5"/>
    </row>
    <row r="838" spans="3:9" ht="12.75">
      <c r="C838" s="16"/>
      <c r="H838" s="5"/>
      <c r="I838" s="5"/>
    </row>
    <row r="839" spans="3:9" ht="12.75">
      <c r="C839" s="16"/>
      <c r="H839" s="5"/>
      <c r="I839" s="5"/>
    </row>
    <row r="840" spans="3:9" ht="12.75">
      <c r="C840" s="16"/>
      <c r="H840" s="5"/>
      <c r="I840" s="5"/>
    </row>
    <row r="841" spans="3:9" ht="12.75">
      <c r="C841" s="16"/>
      <c r="H841" s="5"/>
      <c r="I841" s="5"/>
    </row>
    <row r="842" spans="3:9" ht="12.75">
      <c r="C842" s="16"/>
      <c r="H842" s="5"/>
      <c r="I842" s="5"/>
    </row>
    <row r="843" spans="3:9" ht="12.75">
      <c r="C843" s="16"/>
      <c r="H843" s="5"/>
      <c r="I843" s="5"/>
    </row>
    <row r="844" spans="3:9" ht="12.75">
      <c r="C844" s="16"/>
      <c r="H844" s="5"/>
      <c r="I844" s="5"/>
    </row>
    <row r="845" spans="3:9" ht="12.75">
      <c r="C845" s="16"/>
      <c r="D845" s="15"/>
      <c r="E845" s="15"/>
      <c r="G845" s="7"/>
      <c r="H845" s="5"/>
      <c r="I845" s="5"/>
    </row>
    <row r="846" spans="3:9" ht="12.75">
      <c r="C846" s="16"/>
      <c r="D846" s="17"/>
      <c r="E846" s="17"/>
      <c r="H846" s="18"/>
      <c r="I846" s="5"/>
    </row>
    <row r="847" spans="3:9" ht="12.75">
      <c r="C847" s="16"/>
      <c r="D847" s="15"/>
      <c r="E847" s="15"/>
      <c r="G847" s="7"/>
      <c r="H847" s="5"/>
      <c r="I847" s="5"/>
    </row>
    <row r="848" spans="3:9" ht="12.75">
      <c r="C848" s="9"/>
      <c r="D848" s="11"/>
      <c r="E848" s="11"/>
      <c r="H848" s="1"/>
      <c r="I848" s="1"/>
    </row>
    <row r="849" spans="3:9" ht="12.75">
      <c r="C849" s="16"/>
      <c r="H849" s="5"/>
      <c r="I849" s="5"/>
    </row>
    <row r="850" spans="3:9" ht="12.75">
      <c r="C850" s="16"/>
      <c r="H850" s="5"/>
      <c r="I850" s="5"/>
    </row>
    <row r="851" spans="3:9" ht="12.75">
      <c r="C851" s="16"/>
      <c r="H851" s="5"/>
      <c r="I851" s="5"/>
    </row>
    <row r="852" spans="3:9" ht="12.75">
      <c r="C852" s="16"/>
      <c r="H852" s="5"/>
      <c r="I852" s="5"/>
    </row>
    <row r="853" spans="3:9" ht="12.75">
      <c r="C853" s="16"/>
      <c r="H853" s="5"/>
      <c r="I853" s="5"/>
    </row>
    <row r="854" spans="3:9" ht="12.75">
      <c r="C854" s="16"/>
      <c r="H854" s="5"/>
      <c r="I854" s="5"/>
    </row>
    <row r="855" spans="3:9" ht="12.75">
      <c r="C855" s="16"/>
      <c r="H855" s="5"/>
      <c r="I855" s="5"/>
    </row>
    <row r="856" spans="3:9" ht="12.75">
      <c r="C856" s="16"/>
      <c r="H856" s="5"/>
      <c r="I856" s="5"/>
    </row>
    <row r="857" spans="3:9" ht="12.75">
      <c r="C857" s="16"/>
      <c r="H857" s="5"/>
      <c r="I857" s="5"/>
    </row>
    <row r="858" spans="3:9" ht="12.75">
      <c r="C858" s="16"/>
      <c r="H858" s="5"/>
      <c r="I858" s="5"/>
    </row>
    <row r="859" spans="3:9" ht="12.75">
      <c r="C859" s="16"/>
      <c r="H859" s="5"/>
      <c r="I859" s="5"/>
    </row>
    <row r="860" spans="3:9" ht="12.75">
      <c r="C860" s="16"/>
      <c r="H860" s="5"/>
      <c r="I860" s="5"/>
    </row>
    <row r="861" spans="3:9" ht="12.75">
      <c r="C861" s="16"/>
      <c r="H861" s="5"/>
      <c r="I861" s="5"/>
    </row>
    <row r="862" spans="3:9" ht="12.75">
      <c r="C862" s="16"/>
      <c r="H862" s="5"/>
      <c r="I862" s="5"/>
    </row>
    <row r="863" spans="3:9" ht="12.75">
      <c r="C863" s="16"/>
      <c r="H863" s="5"/>
      <c r="I863" s="5"/>
    </row>
    <row r="864" spans="3:9" ht="12.75">
      <c r="C864" s="16"/>
      <c r="H864" s="5"/>
      <c r="I864" s="5"/>
    </row>
    <row r="865" spans="3:9" ht="12.75">
      <c r="C865" s="16"/>
      <c r="H865" s="5"/>
      <c r="I865" s="5"/>
    </row>
    <row r="866" spans="3:9" ht="12.75">
      <c r="C866" s="16"/>
      <c r="H866" s="5"/>
      <c r="I866" s="5"/>
    </row>
    <row r="867" spans="3:9" ht="12.75">
      <c r="C867" s="16"/>
      <c r="H867" s="5"/>
      <c r="I867" s="5"/>
    </row>
    <row r="868" spans="3:9" ht="12.75">
      <c r="C868" s="16"/>
      <c r="H868" s="5"/>
      <c r="I868" s="5"/>
    </row>
    <row r="869" spans="3:9" ht="12.75">
      <c r="C869" s="16"/>
      <c r="H869" s="5"/>
      <c r="I869" s="5"/>
    </row>
    <row r="870" spans="3:9" ht="12.75">
      <c r="C870" s="16"/>
      <c r="H870" s="5"/>
      <c r="I870" s="5"/>
    </row>
    <row r="871" spans="3:9" ht="12.75">
      <c r="C871" s="16"/>
      <c r="H871" s="5"/>
      <c r="I871" s="5"/>
    </row>
    <row r="872" spans="3:9" ht="12.75">
      <c r="C872" s="16"/>
      <c r="H872" s="5"/>
      <c r="I872" s="5"/>
    </row>
    <row r="873" spans="3:9" ht="12.75">
      <c r="C873" s="16"/>
      <c r="H873" s="5"/>
      <c r="I873" s="5"/>
    </row>
    <row r="874" spans="3:9" ht="12.75">
      <c r="C874" s="16"/>
      <c r="H874" s="5"/>
      <c r="I874" s="5"/>
    </row>
    <row r="875" spans="3:9" ht="12.75">
      <c r="C875" s="16"/>
      <c r="H875" s="5"/>
      <c r="I875" s="5"/>
    </row>
    <row r="876" spans="3:9" ht="12.75">
      <c r="C876" s="16"/>
      <c r="H876" s="5"/>
      <c r="I876" s="5"/>
    </row>
    <row r="877" spans="3:9" ht="12.75">
      <c r="C877" s="16"/>
      <c r="H877" s="5"/>
      <c r="I877" s="5"/>
    </row>
    <row r="878" spans="3:9" ht="12.75">
      <c r="C878" s="16"/>
      <c r="H878" s="5"/>
      <c r="I878" s="5"/>
    </row>
    <row r="879" spans="3:9" ht="12.75">
      <c r="C879" s="16"/>
      <c r="H879" s="5"/>
      <c r="I879" s="5"/>
    </row>
    <row r="880" spans="3:9" ht="12.75">
      <c r="C880" s="16"/>
      <c r="H880" s="5"/>
      <c r="I880" s="5"/>
    </row>
    <row r="881" spans="3:9" ht="12.75">
      <c r="C881" s="16"/>
      <c r="H881" s="5"/>
      <c r="I881" s="5"/>
    </row>
    <row r="882" spans="3:9" ht="12.75">
      <c r="C882" s="16"/>
      <c r="H882" s="5"/>
      <c r="I882" s="5"/>
    </row>
    <row r="883" spans="3:9" ht="12.75">
      <c r="C883" s="16"/>
      <c r="H883" s="5"/>
      <c r="I883" s="5"/>
    </row>
    <row r="884" spans="3:9" ht="12.75">
      <c r="C884" s="16"/>
      <c r="H884" s="5"/>
      <c r="I884" s="5"/>
    </row>
    <row r="885" spans="3:9" ht="12.75">
      <c r="C885" s="16"/>
      <c r="H885" s="5"/>
      <c r="I885" s="5"/>
    </row>
    <row r="886" spans="3:9" ht="12.75">
      <c r="C886" s="16"/>
      <c r="H886" s="5"/>
      <c r="I886" s="5"/>
    </row>
    <row r="887" spans="3:9" ht="12.75">
      <c r="C887" s="16"/>
      <c r="H887" s="5"/>
      <c r="I887" s="5"/>
    </row>
    <row r="888" spans="3:9" ht="12.75">
      <c r="C888" s="16"/>
      <c r="H888" s="5"/>
      <c r="I888" s="5"/>
    </row>
    <row r="889" spans="3:9" ht="12.75">
      <c r="C889" s="16"/>
      <c r="H889" s="5"/>
      <c r="I889" s="5"/>
    </row>
    <row r="890" spans="3:9" ht="12.75">
      <c r="C890" s="16"/>
      <c r="H890" s="5"/>
      <c r="I890" s="5"/>
    </row>
    <row r="891" spans="3:9" ht="12.75">
      <c r="C891" s="16"/>
      <c r="H891" s="5"/>
      <c r="I891" s="5"/>
    </row>
    <row r="892" spans="3:9" ht="12.75">
      <c r="C892" s="16"/>
      <c r="H892" s="5"/>
      <c r="I892" s="5"/>
    </row>
    <row r="893" spans="3:9" ht="12.75">
      <c r="C893" s="16"/>
      <c r="H893" s="5"/>
      <c r="I893" s="5"/>
    </row>
    <row r="894" spans="3:9" ht="12.75">
      <c r="C894" s="16"/>
      <c r="H894" s="5"/>
      <c r="I894" s="5"/>
    </row>
    <row r="895" spans="3:9" ht="12.75">
      <c r="C895" s="16"/>
      <c r="H895" s="5"/>
      <c r="I895" s="5"/>
    </row>
    <row r="896" spans="3:9" ht="12.75">
      <c r="C896" s="16"/>
      <c r="H896" s="5"/>
      <c r="I896" s="5"/>
    </row>
    <row r="897" spans="3:9" ht="12.75">
      <c r="C897" s="16"/>
      <c r="H897" s="5"/>
      <c r="I897" s="5"/>
    </row>
    <row r="898" spans="3:9" ht="12.75">
      <c r="C898" s="16"/>
      <c r="H898" s="5"/>
      <c r="I898" s="5"/>
    </row>
    <row r="899" spans="3:9" ht="12.75">
      <c r="C899" s="16"/>
      <c r="H899" s="5"/>
      <c r="I899" s="5"/>
    </row>
    <row r="900" spans="3:9" ht="12.75">
      <c r="C900" s="16"/>
      <c r="H900" s="5"/>
      <c r="I900" s="5"/>
    </row>
    <row r="901" spans="3:9" ht="12.75">
      <c r="C901" s="16"/>
      <c r="H901" s="5"/>
      <c r="I901" s="5"/>
    </row>
    <row r="902" spans="3:9" ht="12.75">
      <c r="C902" s="16"/>
      <c r="H902" s="5"/>
      <c r="I902" s="5"/>
    </row>
    <row r="903" spans="3:9" ht="12.75">
      <c r="C903" s="16"/>
      <c r="H903" s="5"/>
      <c r="I903" s="5"/>
    </row>
    <row r="904" spans="3:9" ht="12.75">
      <c r="C904" s="16"/>
      <c r="H904" s="5"/>
      <c r="I904" s="5"/>
    </row>
    <row r="905" spans="3:9" ht="12.75">
      <c r="C905" s="16"/>
      <c r="H905" s="5"/>
      <c r="I905" s="5"/>
    </row>
    <row r="906" spans="3:9" ht="12.75">
      <c r="C906" s="16"/>
      <c r="H906" s="5"/>
      <c r="I906" s="5"/>
    </row>
    <row r="907" spans="3:9" ht="12.75">
      <c r="C907" s="16"/>
      <c r="H907" s="5"/>
      <c r="I907" s="5"/>
    </row>
    <row r="908" spans="3:9" ht="12.75">
      <c r="C908" s="16"/>
      <c r="H908" s="5"/>
      <c r="I908" s="5"/>
    </row>
    <row r="909" spans="3:9" ht="12.75">
      <c r="C909" s="16"/>
      <c r="H909" s="5"/>
      <c r="I909" s="5"/>
    </row>
    <row r="910" spans="3:9" ht="12.75">
      <c r="C910" s="16"/>
      <c r="H910" s="5"/>
      <c r="I910" s="5"/>
    </row>
    <row r="911" spans="3:9" ht="12.75">
      <c r="C911" s="16"/>
      <c r="H911" s="5"/>
      <c r="I911" s="5"/>
    </row>
    <row r="912" spans="3:9" ht="12.75">
      <c r="C912" s="16"/>
      <c r="H912" s="5"/>
      <c r="I912" s="5"/>
    </row>
    <row r="913" spans="3:9" ht="12.75">
      <c r="C913" s="16"/>
      <c r="H913" s="5"/>
      <c r="I913" s="5"/>
    </row>
    <row r="914" spans="3:9" ht="12.75">
      <c r="C914" s="16"/>
      <c r="H914" s="5"/>
      <c r="I914" s="5"/>
    </row>
    <row r="915" spans="3:9" ht="12.75">
      <c r="C915" s="16"/>
      <c r="H915" s="5"/>
      <c r="I915" s="5"/>
    </row>
    <row r="916" spans="3:9" ht="12.75">
      <c r="C916" s="16"/>
      <c r="H916" s="5"/>
      <c r="I916" s="5"/>
    </row>
    <row r="917" spans="3:9" ht="12.75">
      <c r="C917" s="16"/>
      <c r="H917" s="5"/>
      <c r="I917" s="5"/>
    </row>
    <row r="918" spans="3:9" ht="12.75">
      <c r="C918" s="16"/>
      <c r="H918" s="5"/>
      <c r="I918" s="5"/>
    </row>
    <row r="919" spans="3:9" ht="12.75">
      <c r="C919" s="16"/>
      <c r="H919" s="5"/>
      <c r="I919" s="5"/>
    </row>
    <row r="920" spans="3:9" ht="12.75">
      <c r="C920" s="16"/>
      <c r="H920" s="5"/>
      <c r="I920" s="5"/>
    </row>
    <row r="921" spans="3:9" ht="12.75">
      <c r="C921" s="16"/>
      <c r="H921" s="5"/>
      <c r="I921" s="5"/>
    </row>
    <row r="922" spans="3:9" ht="12.75">
      <c r="C922" s="16"/>
      <c r="H922" s="5"/>
      <c r="I922" s="5"/>
    </row>
    <row r="923" spans="3:9" ht="12.75">
      <c r="C923" s="16"/>
      <c r="H923" s="5"/>
      <c r="I923" s="5"/>
    </row>
    <row r="924" spans="3:9" ht="12.75">
      <c r="C924" s="16"/>
      <c r="H924" s="5"/>
      <c r="I924" s="5"/>
    </row>
    <row r="925" spans="3:9" ht="12.75">
      <c r="C925" s="16"/>
      <c r="H925" s="5"/>
      <c r="I925" s="5"/>
    </row>
    <row r="926" spans="3:9" ht="12.75">
      <c r="C926" s="16"/>
      <c r="H926" s="5"/>
      <c r="I926" s="5"/>
    </row>
    <row r="927" spans="3:9" ht="12.75">
      <c r="C927" s="16"/>
      <c r="H927" s="5"/>
      <c r="I927" s="5"/>
    </row>
    <row r="928" spans="3:9" ht="12.75">
      <c r="C928" s="16"/>
      <c r="H928" s="5"/>
      <c r="I928" s="5"/>
    </row>
    <row r="929" spans="3:9" ht="12.75">
      <c r="C929" s="16"/>
      <c r="D929" s="21"/>
      <c r="H929" s="5"/>
      <c r="I929" s="5"/>
    </row>
    <row r="930" spans="3:9" ht="12.75">
      <c r="C930" s="16"/>
      <c r="H930" s="5"/>
      <c r="I930" s="5"/>
    </row>
    <row r="931" spans="3:9" ht="12.75">
      <c r="C931" s="16"/>
      <c r="H931" s="5"/>
      <c r="I931" s="5"/>
    </row>
    <row r="932" spans="3:9" ht="12.75">
      <c r="C932" s="16"/>
      <c r="H932" s="5"/>
      <c r="I932" s="5"/>
    </row>
    <row r="933" spans="3:9" ht="12.75">
      <c r="C933" s="16"/>
      <c r="H933" s="5"/>
      <c r="I933" s="5"/>
    </row>
    <row r="934" spans="3:9" ht="12.75">
      <c r="C934" s="16"/>
      <c r="H934" s="5"/>
      <c r="I934" s="5"/>
    </row>
    <row r="935" spans="3:9" ht="12.75">
      <c r="C935" s="16"/>
      <c r="H935" s="5"/>
      <c r="I935" s="5"/>
    </row>
    <row r="936" spans="3:9" ht="12.75">
      <c r="C936" s="16"/>
      <c r="H936" s="5"/>
      <c r="I936" s="5"/>
    </row>
    <row r="937" spans="3:9" ht="12.75">
      <c r="C937" s="16"/>
      <c r="H937" s="5"/>
      <c r="I937" s="5"/>
    </row>
    <row r="938" spans="3:9" ht="12.75">
      <c r="C938" s="16"/>
      <c r="H938" s="5"/>
      <c r="I938" s="5"/>
    </row>
    <row r="939" spans="3:9" ht="12.75">
      <c r="C939" s="16"/>
      <c r="H939" s="5"/>
      <c r="I939" s="5"/>
    </row>
    <row r="940" spans="3:9" ht="12.75">
      <c r="C940" s="16"/>
      <c r="H940" s="5"/>
      <c r="I940" s="5"/>
    </row>
    <row r="941" spans="3:9" ht="12.75">
      <c r="C941" s="16"/>
      <c r="H941" s="5"/>
      <c r="I941" s="5"/>
    </row>
    <row r="942" spans="3:9" ht="12.75">
      <c r="C942" s="16"/>
      <c r="H942" s="5"/>
      <c r="I942" s="5"/>
    </row>
    <row r="943" spans="3:9" ht="12.75">
      <c r="C943" s="16"/>
      <c r="H943" s="5"/>
      <c r="I943" s="5"/>
    </row>
    <row r="944" spans="3:9" ht="12.75">
      <c r="C944" s="16"/>
      <c r="H944" s="5"/>
      <c r="I944" s="5"/>
    </row>
    <row r="945" spans="3:9" ht="12.75">
      <c r="C945" s="16"/>
      <c r="H945" s="5"/>
      <c r="I945" s="5"/>
    </row>
    <row r="946" spans="3:9" ht="12.75">
      <c r="C946" s="16"/>
      <c r="H946" s="5"/>
      <c r="I946" s="5"/>
    </row>
    <row r="947" spans="3:9" ht="12.75">
      <c r="C947" s="16"/>
      <c r="H947" s="5"/>
      <c r="I947" s="5"/>
    </row>
    <row r="948" spans="3:9" ht="12.75">
      <c r="C948" s="16"/>
      <c r="H948" s="5"/>
      <c r="I948" s="5"/>
    </row>
    <row r="949" spans="3:9" ht="12.75">
      <c r="C949" s="16"/>
      <c r="H949" s="5"/>
      <c r="I949" s="5"/>
    </row>
    <row r="950" spans="3:9" ht="12.75">
      <c r="C950" s="16"/>
      <c r="H950" s="5"/>
      <c r="I950" s="5"/>
    </row>
    <row r="951" spans="3:9" ht="12.75">
      <c r="C951" s="16"/>
      <c r="H951" s="5"/>
      <c r="I951" s="5"/>
    </row>
    <row r="952" spans="3:9" ht="12.75">
      <c r="C952" s="16"/>
      <c r="H952" s="5"/>
      <c r="I952" s="5"/>
    </row>
    <row r="953" spans="3:9" ht="12.75">
      <c r="C953" s="16"/>
      <c r="H953" s="5"/>
      <c r="I953" s="5"/>
    </row>
    <row r="954" spans="3:9" ht="12.75">
      <c r="C954" s="16"/>
      <c r="H954" s="5"/>
      <c r="I954" s="5"/>
    </row>
    <row r="955" spans="3:9" ht="12.75">
      <c r="C955" s="16"/>
      <c r="H955" s="5"/>
      <c r="I955" s="5"/>
    </row>
    <row r="956" spans="3:9" ht="12.75">
      <c r="C956" s="16"/>
      <c r="H956" s="5"/>
      <c r="I956" s="5"/>
    </row>
    <row r="957" spans="3:9" ht="12.75">
      <c r="C957" s="16"/>
      <c r="H957" s="5"/>
      <c r="I957" s="5"/>
    </row>
    <row r="958" spans="3:9" ht="12.75">
      <c r="C958" s="16"/>
      <c r="H958" s="5"/>
      <c r="I958" s="5"/>
    </row>
    <row r="959" spans="3:9" ht="12.75">
      <c r="C959" s="16"/>
      <c r="H959" s="5"/>
      <c r="I959" s="5"/>
    </row>
    <row r="960" spans="3:9" ht="12.75">
      <c r="C960" s="16"/>
      <c r="H960" s="5"/>
      <c r="I960" s="5"/>
    </row>
    <row r="961" spans="3:9" ht="12.75">
      <c r="C961" s="16"/>
      <c r="H961" s="5"/>
      <c r="I961" s="5"/>
    </row>
    <row r="962" spans="3:9" ht="12.75">
      <c r="C962" s="16"/>
      <c r="H962" s="5"/>
      <c r="I962" s="5"/>
    </row>
    <row r="963" spans="3:9" ht="12.75">
      <c r="C963" s="16"/>
      <c r="H963" s="5"/>
      <c r="I963" s="5"/>
    </row>
    <row r="964" spans="3:9" ht="12.75">
      <c r="C964" s="16"/>
      <c r="H964" s="5"/>
      <c r="I964" s="5"/>
    </row>
    <row r="965" spans="3:9" ht="12.75">
      <c r="C965" s="16"/>
      <c r="H965" s="5"/>
      <c r="I965" s="5"/>
    </row>
    <row r="966" spans="3:9" ht="12.75">
      <c r="C966" s="16"/>
      <c r="H966" s="5"/>
      <c r="I966" s="5"/>
    </row>
    <row r="967" spans="3:9" ht="12.75">
      <c r="C967" s="16"/>
      <c r="H967" s="5"/>
      <c r="I967" s="5"/>
    </row>
    <row r="968" spans="3:9" ht="12.75">
      <c r="C968" s="16"/>
      <c r="H968" s="5"/>
      <c r="I968" s="5"/>
    </row>
    <row r="969" spans="3:9" ht="12.75">
      <c r="C969" s="16"/>
      <c r="H969" s="5"/>
      <c r="I969" s="5"/>
    </row>
    <row r="970" spans="3:9" ht="12.75">
      <c r="C970" s="16"/>
      <c r="H970" s="5"/>
      <c r="I970" s="5"/>
    </row>
    <row r="971" spans="3:9" ht="12.75">
      <c r="C971" s="16"/>
      <c r="H971" s="5"/>
      <c r="I971" s="5"/>
    </row>
    <row r="972" spans="3:9" ht="12.75">
      <c r="C972" s="16"/>
      <c r="H972" s="5"/>
      <c r="I972" s="5"/>
    </row>
    <row r="973" spans="3:9" ht="12.75">
      <c r="C973" s="16"/>
      <c r="H973" s="5"/>
      <c r="I973" s="5"/>
    </row>
    <row r="974" spans="3:9" ht="12.75">
      <c r="C974" s="16"/>
      <c r="H974" s="5"/>
      <c r="I974" s="5"/>
    </row>
    <row r="975" spans="3:9" ht="12.75">
      <c r="C975" s="16"/>
      <c r="H975" s="5"/>
      <c r="I975" s="5"/>
    </row>
    <row r="976" spans="3:9" ht="12.75">
      <c r="C976" s="16"/>
      <c r="H976" s="5"/>
      <c r="I976" s="5"/>
    </row>
    <row r="977" spans="3:9" ht="12.75">
      <c r="C977" s="16"/>
      <c r="H977" s="5"/>
      <c r="I977" s="5"/>
    </row>
    <row r="978" spans="3:9" ht="12.75">
      <c r="C978" s="16"/>
      <c r="H978" s="5"/>
      <c r="I978" s="5"/>
    </row>
    <row r="979" spans="3:9" ht="12.75">
      <c r="C979" s="16"/>
      <c r="H979" s="5"/>
      <c r="I979" s="5"/>
    </row>
    <row r="980" spans="3:9" ht="12.75">
      <c r="C980" s="16"/>
      <c r="H980" s="5"/>
      <c r="I980" s="5"/>
    </row>
    <row r="981" spans="3:9" ht="12.75">
      <c r="C981" s="16"/>
      <c r="H981" s="5"/>
      <c r="I981" s="5"/>
    </row>
    <row r="982" spans="3:9" ht="12.75">
      <c r="C982" s="16"/>
      <c r="H982" s="5"/>
      <c r="I982" s="5"/>
    </row>
    <row r="983" spans="3:9" ht="12.75">
      <c r="C983" s="16"/>
      <c r="H983" s="5"/>
      <c r="I983" s="5"/>
    </row>
    <row r="984" spans="3:9" ht="12.75">
      <c r="C984" s="16"/>
      <c r="H984" s="5"/>
      <c r="I984" s="5"/>
    </row>
    <row r="985" spans="3:9" ht="12.75">
      <c r="C985" s="16"/>
      <c r="H985" s="5"/>
      <c r="I985" s="5"/>
    </row>
    <row r="986" spans="3:9" ht="12.75">
      <c r="C986" s="16"/>
      <c r="H986" s="5"/>
      <c r="I986" s="5"/>
    </row>
    <row r="987" spans="3:9" ht="12.75">
      <c r="C987" s="16"/>
      <c r="H987" s="5"/>
      <c r="I987" s="5"/>
    </row>
    <row r="988" spans="3:9" ht="12.75">
      <c r="C988" s="16"/>
      <c r="H988" s="5"/>
      <c r="I988" s="5"/>
    </row>
    <row r="989" spans="3:9" ht="12.75">
      <c r="C989" s="16"/>
      <c r="H989" s="5"/>
      <c r="I989" s="5"/>
    </row>
    <row r="990" spans="3:9" ht="12.75">
      <c r="C990" s="16"/>
      <c r="H990" s="5"/>
      <c r="I990" s="5"/>
    </row>
    <row r="991" spans="3:9" ht="12.75">
      <c r="C991" s="16"/>
      <c r="H991" s="5"/>
      <c r="I991" s="5"/>
    </row>
    <row r="992" spans="3:9" ht="12.75">
      <c r="C992" s="16"/>
      <c r="H992" s="5"/>
      <c r="I992" s="5"/>
    </row>
    <row r="993" spans="3:9" ht="12.75">
      <c r="C993" s="16"/>
      <c r="H993" s="5"/>
      <c r="I993" s="5"/>
    </row>
    <row r="994" spans="3:9" ht="12.75">
      <c r="C994" s="16"/>
      <c r="H994" s="5"/>
      <c r="I994" s="5"/>
    </row>
    <row r="995" spans="3:9" ht="12.75">
      <c r="C995" s="16"/>
      <c r="H995" s="5"/>
      <c r="I995" s="5"/>
    </row>
    <row r="996" spans="3:9" ht="12.75">
      <c r="C996" s="16"/>
      <c r="H996" s="5"/>
      <c r="I996" s="5"/>
    </row>
    <row r="997" spans="3:9" ht="12.75">
      <c r="C997" s="16"/>
      <c r="H997" s="5"/>
      <c r="I997" s="5"/>
    </row>
    <row r="998" spans="3:9" ht="12.75">
      <c r="C998" s="16"/>
      <c r="H998" s="5"/>
      <c r="I998" s="5"/>
    </row>
    <row r="999" spans="3:9" ht="12.75">
      <c r="C999" s="16"/>
      <c r="H999" s="5"/>
      <c r="I999" s="5"/>
    </row>
    <row r="1000" spans="3:9" ht="12.75">
      <c r="C1000" s="16"/>
      <c r="H1000" s="5"/>
      <c r="I1000" s="5"/>
    </row>
    <row r="1001" spans="3:9" ht="12.75">
      <c r="C1001" s="16"/>
      <c r="H1001" s="5"/>
      <c r="I1001" s="5"/>
    </row>
    <row r="1002" spans="3:9" ht="12.75">
      <c r="C1002" s="16"/>
      <c r="H1002" s="5"/>
      <c r="I1002" s="5"/>
    </row>
    <row r="1003" spans="3:9" ht="12.75">
      <c r="C1003" s="16"/>
      <c r="H1003" s="5"/>
      <c r="I1003" s="5"/>
    </row>
    <row r="1004" spans="3:9" ht="12.75">
      <c r="C1004" s="16"/>
      <c r="H1004" s="5"/>
      <c r="I1004" s="5"/>
    </row>
    <row r="1005" spans="3:9" ht="12.75">
      <c r="C1005" s="16"/>
      <c r="H1005" s="5"/>
      <c r="I1005" s="5"/>
    </row>
    <row r="1006" spans="3:9" ht="12.75">
      <c r="C1006" s="16"/>
      <c r="H1006" s="5"/>
      <c r="I1006" s="5"/>
    </row>
    <row r="1007" spans="3:9" ht="12.75">
      <c r="C1007" s="16"/>
      <c r="H1007" s="5"/>
      <c r="I1007" s="5"/>
    </row>
    <row r="1008" spans="3:9" ht="12.75">
      <c r="C1008" s="16"/>
      <c r="H1008" s="5"/>
      <c r="I1008" s="5"/>
    </row>
    <row r="1009" spans="3:9" ht="12.75">
      <c r="C1009" s="16"/>
      <c r="H1009" s="5"/>
      <c r="I1009" s="5"/>
    </row>
    <row r="1010" spans="3:9" ht="12.75">
      <c r="C1010" s="16"/>
      <c r="H1010" s="5"/>
      <c r="I1010" s="5"/>
    </row>
    <row r="1011" spans="3:9" ht="12.75">
      <c r="C1011" s="16"/>
      <c r="H1011" s="5"/>
      <c r="I1011" s="5"/>
    </row>
    <row r="1012" spans="3:9" ht="12.75">
      <c r="C1012" s="16"/>
      <c r="H1012" s="5"/>
      <c r="I1012" s="5"/>
    </row>
    <row r="1013" spans="3:9" ht="12.75">
      <c r="C1013" s="16"/>
      <c r="H1013" s="5"/>
      <c r="I1013" s="5"/>
    </row>
    <row r="1014" spans="3:9" ht="12.75">
      <c r="C1014" s="16"/>
      <c r="H1014" s="5"/>
      <c r="I1014" s="5"/>
    </row>
    <row r="1015" spans="3:9" ht="12.75">
      <c r="C1015" s="16"/>
      <c r="H1015" s="5"/>
      <c r="I1015" s="5"/>
    </row>
    <row r="1016" spans="3:9" ht="12.75">
      <c r="C1016" s="16"/>
      <c r="H1016" s="5"/>
      <c r="I1016" s="5"/>
    </row>
    <row r="1017" spans="3:9" ht="12.75">
      <c r="C1017" s="16"/>
      <c r="H1017" s="5"/>
      <c r="I1017" s="5"/>
    </row>
    <row r="1018" spans="3:9" ht="12.75">
      <c r="C1018" s="16"/>
      <c r="H1018" s="5"/>
      <c r="I1018" s="5"/>
    </row>
    <row r="1019" spans="3:9" ht="12.75">
      <c r="C1019" s="16"/>
      <c r="H1019" s="5"/>
      <c r="I1019" s="5"/>
    </row>
    <row r="1020" spans="3:9" ht="12.75">
      <c r="C1020" s="16"/>
      <c r="H1020" s="5"/>
      <c r="I1020" s="5"/>
    </row>
    <row r="1021" spans="3:9" ht="12.75">
      <c r="C1021" s="16"/>
      <c r="H1021" s="5"/>
      <c r="I1021" s="5"/>
    </row>
    <row r="1022" spans="3:9" ht="12.75">
      <c r="C1022" s="16"/>
      <c r="H1022" s="5"/>
      <c r="I1022" s="5"/>
    </row>
    <row r="1023" spans="3:9" ht="12.75">
      <c r="C1023" s="16"/>
      <c r="H1023" s="5"/>
      <c r="I1023" s="5"/>
    </row>
    <row r="1024" spans="3:9" ht="12.75">
      <c r="C1024" s="16"/>
      <c r="H1024" s="5"/>
      <c r="I1024" s="5"/>
    </row>
    <row r="1025" spans="3:9" ht="12.75">
      <c r="C1025" s="16"/>
      <c r="H1025" s="5"/>
      <c r="I1025" s="5"/>
    </row>
    <row r="1026" spans="3:9" ht="12.75">
      <c r="C1026" s="16"/>
      <c r="H1026" s="5"/>
      <c r="I1026" s="5"/>
    </row>
    <row r="1027" spans="3:9" ht="12.75">
      <c r="C1027" s="16"/>
      <c r="H1027" s="5"/>
      <c r="I1027" s="5"/>
    </row>
    <row r="1028" spans="3:9" ht="12.75">
      <c r="C1028" s="16"/>
      <c r="H1028" s="5"/>
      <c r="I1028" s="5"/>
    </row>
    <row r="1029" spans="3:9" ht="12.75">
      <c r="C1029" s="16"/>
      <c r="H1029" s="5"/>
      <c r="I1029" s="5"/>
    </row>
    <row r="1030" spans="3:9" ht="12.75">
      <c r="C1030" s="16"/>
      <c r="H1030" s="5"/>
      <c r="I1030" s="5"/>
    </row>
    <row r="1031" spans="3:9" ht="12.75">
      <c r="C1031" s="16"/>
      <c r="H1031" s="5"/>
      <c r="I1031" s="5"/>
    </row>
    <row r="1032" spans="3:9" ht="12.75">
      <c r="C1032" s="16"/>
      <c r="H1032" s="5"/>
      <c r="I1032" s="5"/>
    </row>
    <row r="1033" spans="3:9" ht="12.75">
      <c r="C1033" s="16"/>
      <c r="H1033" s="5"/>
      <c r="I1033" s="5"/>
    </row>
    <row r="1034" spans="3:9" ht="12.75">
      <c r="C1034" s="16"/>
      <c r="H1034" s="5"/>
      <c r="I1034" s="5"/>
    </row>
    <row r="1035" spans="3:9" ht="12.75">
      <c r="C1035" s="16"/>
      <c r="H1035" s="5"/>
      <c r="I1035" s="5"/>
    </row>
    <row r="1036" spans="3:9" ht="12.75">
      <c r="C1036" s="16"/>
      <c r="H1036" s="5"/>
      <c r="I1036" s="5"/>
    </row>
    <row r="1037" spans="3:9" ht="12.75">
      <c r="C1037" s="16"/>
      <c r="H1037" s="5"/>
      <c r="I1037" s="5"/>
    </row>
    <row r="1038" spans="3:9" ht="12.75">
      <c r="C1038" s="16"/>
      <c r="H1038" s="5"/>
      <c r="I1038" s="5"/>
    </row>
    <row r="1039" spans="3:9" ht="12.75">
      <c r="C1039" s="16"/>
      <c r="H1039" s="5"/>
      <c r="I1039" s="5"/>
    </row>
    <row r="1040" spans="3:9" ht="12.75">
      <c r="C1040" s="16"/>
      <c r="H1040" s="5"/>
      <c r="I1040" s="5"/>
    </row>
    <row r="1041" spans="3:9" ht="12.75">
      <c r="C1041" s="16"/>
      <c r="H1041" s="5"/>
      <c r="I1041" s="5"/>
    </row>
    <row r="1042" spans="3:9" ht="12.75">
      <c r="C1042" s="16"/>
      <c r="H1042" s="5"/>
      <c r="I1042" s="5"/>
    </row>
    <row r="1043" spans="3:9" ht="12.75">
      <c r="C1043" s="16"/>
      <c r="H1043" s="5"/>
      <c r="I1043" s="5"/>
    </row>
    <row r="1044" spans="3:9" ht="12.75">
      <c r="C1044" s="16"/>
      <c r="H1044" s="5"/>
      <c r="I1044" s="5"/>
    </row>
    <row r="1045" spans="3:9" ht="12.75">
      <c r="C1045" s="16"/>
      <c r="H1045" s="5"/>
      <c r="I1045" s="5"/>
    </row>
    <row r="1046" spans="3:9" ht="12.75">
      <c r="C1046" s="16"/>
      <c r="H1046" s="5"/>
      <c r="I1046" s="5"/>
    </row>
    <row r="1047" spans="3:9" ht="12.75">
      <c r="C1047" s="16"/>
      <c r="H1047" s="5"/>
      <c r="I1047" s="5"/>
    </row>
    <row r="1048" spans="3:9" ht="12.75">
      <c r="C1048" s="16"/>
      <c r="H1048" s="5"/>
      <c r="I1048" s="5"/>
    </row>
    <row r="1049" spans="3:9" ht="12.75">
      <c r="C1049" s="16"/>
      <c r="H1049" s="5"/>
      <c r="I1049" s="5"/>
    </row>
    <row r="1050" spans="3:9" ht="12.75">
      <c r="C1050" s="16"/>
      <c r="H1050" s="5"/>
      <c r="I1050" s="5"/>
    </row>
    <row r="1051" spans="3:9" ht="12.75">
      <c r="C1051" s="16"/>
      <c r="H1051" s="5"/>
      <c r="I1051" s="5"/>
    </row>
    <row r="1052" spans="3:9" ht="12.75">
      <c r="C1052" s="16"/>
      <c r="H1052" s="5"/>
      <c r="I1052" s="5"/>
    </row>
    <row r="1053" spans="3:9" ht="12.75">
      <c r="C1053" s="16"/>
      <c r="H1053" s="5"/>
      <c r="I1053" s="5"/>
    </row>
    <row r="1054" spans="3:9" ht="12.75">
      <c r="C1054" s="16"/>
      <c r="H1054" s="5"/>
      <c r="I1054" s="5"/>
    </row>
    <row r="1055" spans="3:9" ht="12.75">
      <c r="C1055" s="16"/>
      <c r="H1055" s="5"/>
      <c r="I1055" s="5"/>
    </row>
    <row r="1056" spans="3:9" ht="12.75">
      <c r="C1056" s="16"/>
      <c r="H1056" s="5"/>
      <c r="I1056" s="5"/>
    </row>
    <row r="1057" spans="3:9" ht="12.75">
      <c r="C1057" s="16"/>
      <c r="H1057" s="5"/>
      <c r="I1057" s="5"/>
    </row>
    <row r="1058" spans="3:9" ht="12.75">
      <c r="C1058" s="16"/>
      <c r="H1058" s="5"/>
      <c r="I1058" s="5"/>
    </row>
    <row r="1059" spans="3:9" ht="12.75">
      <c r="C1059" s="16"/>
      <c r="H1059" s="5"/>
      <c r="I1059" s="5"/>
    </row>
    <row r="1060" spans="3:9" ht="12.75">
      <c r="C1060" s="16"/>
      <c r="H1060" s="5"/>
      <c r="I1060" s="5"/>
    </row>
    <row r="1061" spans="3:9" ht="12.75">
      <c r="C1061" s="16"/>
      <c r="H1061" s="5"/>
      <c r="I1061" s="5"/>
    </row>
    <row r="1062" spans="3:9" ht="12.75">
      <c r="C1062" s="16"/>
      <c r="H1062" s="5"/>
      <c r="I1062" s="5"/>
    </row>
    <row r="1063" spans="3:9" ht="12.75">
      <c r="C1063" s="16"/>
      <c r="H1063" s="5"/>
      <c r="I1063" s="5"/>
    </row>
    <row r="1064" spans="3:9" ht="12.75">
      <c r="C1064" s="16"/>
      <c r="H1064" s="5"/>
      <c r="I1064" s="5"/>
    </row>
    <row r="1065" spans="3:9" ht="12.75">
      <c r="C1065" s="16"/>
      <c r="H1065" s="5"/>
      <c r="I1065" s="5"/>
    </row>
    <row r="1066" spans="3:9" ht="12.75">
      <c r="C1066" s="16"/>
      <c r="H1066" s="5"/>
      <c r="I1066" s="5"/>
    </row>
    <row r="1067" spans="3:9" ht="12.75">
      <c r="C1067" s="16"/>
      <c r="H1067" s="5"/>
      <c r="I1067" s="5"/>
    </row>
    <row r="1068" spans="3:9" ht="12.75">
      <c r="C1068" s="16"/>
      <c r="H1068" s="5"/>
      <c r="I1068" s="5"/>
    </row>
    <row r="1069" spans="3:9" ht="12.75">
      <c r="C1069" s="16"/>
      <c r="H1069" s="5"/>
      <c r="I1069" s="5"/>
    </row>
    <row r="1070" spans="3:9" ht="12.75">
      <c r="C1070" s="16"/>
      <c r="H1070" s="5"/>
      <c r="I1070" s="5"/>
    </row>
    <row r="1071" spans="3:9" ht="12.75">
      <c r="C1071" s="16"/>
      <c r="H1071" s="5"/>
      <c r="I1071" s="5"/>
    </row>
    <row r="1072" spans="3:9" ht="12.75">
      <c r="C1072" s="16"/>
      <c r="H1072" s="5"/>
      <c r="I1072" s="5"/>
    </row>
    <row r="1073" spans="3:9" ht="12.75">
      <c r="C1073" s="16"/>
      <c r="H1073" s="5"/>
      <c r="I1073" s="5"/>
    </row>
    <row r="1074" spans="3:9" ht="12.75">
      <c r="C1074" s="16"/>
      <c r="H1074" s="5"/>
      <c r="I1074" s="5"/>
    </row>
    <row r="1075" spans="3:9" ht="12.75">
      <c r="C1075" s="16"/>
      <c r="H1075" s="5"/>
      <c r="I1075" s="5"/>
    </row>
    <row r="1076" spans="3:9" ht="12.75">
      <c r="C1076" s="16"/>
      <c r="H1076" s="5"/>
      <c r="I1076" s="5"/>
    </row>
    <row r="1077" spans="3:9" ht="12.75">
      <c r="C1077" s="16"/>
      <c r="H1077" s="5"/>
      <c r="I1077" s="5"/>
    </row>
    <row r="1078" spans="3:9" ht="12.75">
      <c r="C1078" s="16"/>
      <c r="H1078" s="5"/>
      <c r="I1078" s="5"/>
    </row>
    <row r="1079" spans="3:9" ht="12.75">
      <c r="C1079" s="16"/>
      <c r="H1079" s="5"/>
      <c r="I1079" s="5"/>
    </row>
    <row r="1080" spans="3:9" ht="12.75">
      <c r="C1080" s="16"/>
      <c r="H1080" s="5"/>
      <c r="I1080" s="5"/>
    </row>
    <row r="1081" spans="3:9" ht="12.75">
      <c r="C1081" s="16"/>
      <c r="H1081" s="5"/>
      <c r="I1081" s="5"/>
    </row>
    <row r="1082" spans="3:9" ht="12.75">
      <c r="C1082" s="16"/>
      <c r="H1082" s="5"/>
      <c r="I1082" s="5"/>
    </row>
    <row r="1083" spans="3:9" ht="12.75">
      <c r="C1083" s="16"/>
      <c r="H1083" s="5"/>
      <c r="I1083" s="5"/>
    </row>
    <row r="1084" spans="3:9" ht="12.75">
      <c r="C1084" s="16"/>
      <c r="H1084" s="5"/>
      <c r="I1084" s="5"/>
    </row>
    <row r="1085" spans="3:9" ht="12.75">
      <c r="C1085" s="16"/>
      <c r="H1085" s="5"/>
      <c r="I1085" s="5"/>
    </row>
    <row r="1086" spans="3:9" ht="12.75">
      <c r="C1086" s="16"/>
      <c r="H1086" s="5"/>
      <c r="I1086" s="5"/>
    </row>
    <row r="1087" spans="3:9" ht="12.75">
      <c r="C1087" s="16"/>
      <c r="H1087" s="5"/>
      <c r="I1087" s="5"/>
    </row>
    <row r="1088" spans="3:9" ht="12.75">
      <c r="C1088" s="16"/>
      <c r="H1088" s="5"/>
      <c r="I1088" s="5"/>
    </row>
    <row r="1089" spans="3:9" ht="12.75">
      <c r="C1089" s="16"/>
      <c r="H1089" s="5"/>
      <c r="I1089" s="5"/>
    </row>
    <row r="1090" spans="3:9" ht="12.75">
      <c r="C1090" s="16"/>
      <c r="H1090" s="5"/>
      <c r="I1090" s="5"/>
    </row>
    <row r="1091" spans="3:9" ht="12.75">
      <c r="C1091" s="16"/>
      <c r="H1091" s="5"/>
      <c r="I1091" s="5"/>
    </row>
    <row r="1092" spans="3:9" ht="12.75">
      <c r="C1092" s="16"/>
      <c r="H1092" s="5"/>
      <c r="I1092" s="5"/>
    </row>
    <row r="1093" spans="3:9" ht="12.75">
      <c r="C1093" s="16"/>
      <c r="H1093" s="5"/>
      <c r="I1093" s="5"/>
    </row>
    <row r="1094" spans="3:9" ht="12.75">
      <c r="C1094" s="16"/>
      <c r="H1094" s="5"/>
      <c r="I1094" s="5"/>
    </row>
    <row r="1095" spans="3:9" ht="12.75">
      <c r="C1095" s="16"/>
      <c r="D1095" s="15"/>
      <c r="E1095" s="15"/>
      <c r="G1095" s="7"/>
      <c r="H1095" s="5"/>
      <c r="I1095" s="5"/>
    </row>
    <row r="1096" spans="3:9" ht="12.75">
      <c r="C1096" s="16"/>
      <c r="D1096" s="17"/>
      <c r="E1096" s="17"/>
      <c r="H1096" s="18"/>
      <c r="I1096" s="5"/>
    </row>
    <row r="1097" ht="12.75">
      <c r="C1097" s="16"/>
    </row>
    <row r="1098" spans="3:9" ht="12.75">
      <c r="C1098" s="9"/>
      <c r="D1098" s="11"/>
      <c r="E1098" s="11"/>
      <c r="H1098" s="1"/>
      <c r="I1098" s="1"/>
    </row>
    <row r="1099" spans="3:9" ht="12.75">
      <c r="C1099" s="16"/>
      <c r="H1099" s="5"/>
      <c r="I1099" s="5"/>
    </row>
    <row r="1100" spans="3:9" ht="12.75">
      <c r="C1100" s="16"/>
      <c r="H1100" s="5"/>
      <c r="I1100" s="5"/>
    </row>
    <row r="1101" spans="3:9" ht="12.75">
      <c r="C1101" s="16"/>
      <c r="H1101" s="5"/>
      <c r="I1101" s="5"/>
    </row>
    <row r="1102" spans="3:9" ht="12.75">
      <c r="C1102" s="16"/>
      <c r="H1102" s="5"/>
      <c r="I1102" s="5"/>
    </row>
    <row r="1103" spans="3:9" ht="12.75">
      <c r="C1103" s="16"/>
      <c r="H1103" s="5"/>
      <c r="I1103" s="5"/>
    </row>
    <row r="1104" spans="3:9" ht="12.75">
      <c r="C1104" s="16"/>
      <c r="H1104" s="5"/>
      <c r="I1104" s="5"/>
    </row>
    <row r="1105" spans="3:9" ht="12.75">
      <c r="C1105" s="16"/>
      <c r="H1105" s="5"/>
      <c r="I1105" s="5"/>
    </row>
    <row r="1106" spans="3:9" ht="12.75">
      <c r="C1106" s="16"/>
      <c r="H1106" s="5"/>
      <c r="I1106" s="5"/>
    </row>
    <row r="1107" spans="3:9" ht="12.75">
      <c r="C1107" s="16"/>
      <c r="H1107" s="5"/>
      <c r="I1107" s="5"/>
    </row>
    <row r="1108" spans="3:9" ht="12.75">
      <c r="C1108" s="16"/>
      <c r="H1108" s="5"/>
      <c r="I1108" s="5"/>
    </row>
    <row r="1109" spans="3:9" ht="12.75">
      <c r="C1109" s="16"/>
      <c r="H1109" s="5"/>
      <c r="I1109" s="5"/>
    </row>
    <row r="1110" spans="3:9" ht="12.75">
      <c r="C1110" s="16"/>
      <c r="H1110" s="5"/>
      <c r="I1110" s="5"/>
    </row>
    <row r="1111" spans="3:9" ht="12.75">
      <c r="C1111" s="16"/>
      <c r="H1111" s="5"/>
      <c r="I1111" s="5"/>
    </row>
    <row r="1112" spans="3:9" ht="12.75">
      <c r="C1112" s="16"/>
      <c r="H1112" s="5"/>
      <c r="I1112" s="5"/>
    </row>
    <row r="1113" spans="3:9" ht="12.75">
      <c r="C1113" s="16"/>
      <c r="H1113" s="5"/>
      <c r="I1113" s="5"/>
    </row>
    <row r="1114" spans="3:9" ht="12.75">
      <c r="C1114" s="16"/>
      <c r="H1114" s="5"/>
      <c r="I1114" s="5"/>
    </row>
    <row r="1115" spans="3:9" ht="12.75">
      <c r="C1115" s="16"/>
      <c r="H1115" s="5"/>
      <c r="I1115" s="5"/>
    </row>
    <row r="1116" spans="3:9" ht="12.75">
      <c r="C1116" s="16"/>
      <c r="H1116" s="5"/>
      <c r="I1116" s="5"/>
    </row>
    <row r="1117" spans="3:9" ht="12.75">
      <c r="C1117" s="16"/>
      <c r="H1117" s="5"/>
      <c r="I1117" s="5"/>
    </row>
    <row r="1118" spans="3:9" ht="12.75">
      <c r="C1118" s="16"/>
      <c r="H1118" s="5"/>
      <c r="I1118" s="5"/>
    </row>
    <row r="1119" spans="3:9" ht="12.75">
      <c r="C1119" s="16"/>
      <c r="H1119" s="5"/>
      <c r="I1119" s="5"/>
    </row>
    <row r="1120" spans="3:9" ht="12.75">
      <c r="C1120" s="16"/>
      <c r="D1120" s="15"/>
      <c r="E1120" s="15"/>
      <c r="G1120" s="7"/>
      <c r="H1120" s="5"/>
      <c r="I1120" s="5"/>
    </row>
    <row r="1121" spans="3:9" ht="12.75">
      <c r="C1121" s="16"/>
      <c r="D1121" s="17"/>
      <c r="E1121" s="17"/>
      <c r="H1121" s="18"/>
      <c r="I1121" s="5"/>
    </row>
    <row r="1122" spans="3:9" ht="12.75">
      <c r="C1122" s="16"/>
      <c r="D1122" s="17"/>
      <c r="E1122" s="17"/>
      <c r="H1122" s="18"/>
      <c r="I1122" s="5"/>
    </row>
    <row r="1123" spans="3:9" ht="12.75">
      <c r="C1123" s="9"/>
      <c r="D1123" s="11"/>
      <c r="E1123" s="11"/>
      <c r="H1123" s="1"/>
      <c r="I1123" s="1"/>
    </row>
    <row r="1124" spans="3:9" ht="12.75">
      <c r="C1124" s="16"/>
      <c r="H1124" s="5"/>
      <c r="I1124" s="5"/>
    </row>
    <row r="1125" spans="3:9" ht="12.75">
      <c r="C1125" s="16"/>
      <c r="H1125" s="5"/>
      <c r="I1125" s="5"/>
    </row>
    <row r="1126" spans="3:9" ht="12.75">
      <c r="C1126" s="16"/>
      <c r="H1126" s="5"/>
      <c r="I1126" s="5"/>
    </row>
    <row r="1127" spans="3:9" ht="12.75">
      <c r="C1127" s="16"/>
      <c r="H1127" s="5"/>
      <c r="I1127" s="5"/>
    </row>
    <row r="1128" spans="3:9" ht="12.75">
      <c r="C1128" s="16"/>
      <c r="H1128" s="5"/>
      <c r="I1128" s="5"/>
    </row>
    <row r="1129" spans="3:9" ht="12.75">
      <c r="C1129" s="16"/>
      <c r="H1129" s="5"/>
      <c r="I1129" s="5"/>
    </row>
    <row r="1130" spans="3:9" ht="12.75">
      <c r="C1130" s="16"/>
      <c r="H1130" s="5"/>
      <c r="I1130" s="5"/>
    </row>
    <row r="1131" spans="3:9" ht="12.75">
      <c r="C1131" s="16"/>
      <c r="D1131" s="15"/>
      <c r="E1131" s="15"/>
      <c r="G1131" s="7"/>
      <c r="H1131" s="5"/>
      <c r="I1131" s="5"/>
    </row>
    <row r="1132" spans="3:9" ht="12.75">
      <c r="C1132" s="16"/>
      <c r="D1132" s="17"/>
      <c r="E1132" s="17"/>
      <c r="H1132" s="18"/>
      <c r="I1132" s="5"/>
    </row>
    <row r="1133" spans="3:9" ht="12.75">
      <c r="C1133" s="16"/>
      <c r="D1133" s="17"/>
      <c r="E1133" s="17"/>
      <c r="H1133" s="18"/>
      <c r="I1133" s="5"/>
    </row>
    <row r="1134" spans="3:9" ht="12.75">
      <c r="C1134" s="16"/>
      <c r="D1134" s="11"/>
      <c r="E1134" s="11"/>
      <c r="H1134" s="18"/>
      <c r="I1134" s="5"/>
    </row>
    <row r="1135" spans="3:9" ht="12.75">
      <c r="C1135" s="16"/>
      <c r="H1135" s="5"/>
      <c r="I1135" s="5"/>
    </row>
    <row r="1136" spans="3:9" ht="12.75">
      <c r="C1136" s="16"/>
      <c r="H1136" s="5"/>
      <c r="I1136" s="5"/>
    </row>
    <row r="1137" spans="3:9" ht="12.75">
      <c r="C1137" s="16"/>
      <c r="H1137" s="5"/>
      <c r="I1137" s="5"/>
    </row>
    <row r="1138" spans="3:9" ht="12.75">
      <c r="C1138" s="16"/>
      <c r="H1138" s="5"/>
      <c r="I1138" s="5"/>
    </row>
    <row r="1139" spans="3:9" ht="12.75">
      <c r="C1139" s="16"/>
      <c r="H1139" s="5"/>
      <c r="I1139" s="5"/>
    </row>
    <row r="1140" spans="3:9" ht="12.75">
      <c r="C1140" s="16"/>
      <c r="H1140" s="5"/>
      <c r="I1140" s="5"/>
    </row>
    <row r="1141" spans="3:9" ht="12.75">
      <c r="C1141" s="16"/>
      <c r="H1141" s="5"/>
      <c r="I1141" s="5"/>
    </row>
    <row r="1142" spans="3:9" ht="12.75">
      <c r="C1142" s="16"/>
      <c r="H1142" s="5"/>
      <c r="I1142" s="5"/>
    </row>
    <row r="1143" spans="3:9" ht="12.75">
      <c r="C1143" s="16"/>
      <c r="H1143" s="5"/>
      <c r="I1143" s="5"/>
    </row>
    <row r="1144" spans="3:9" ht="12.75">
      <c r="C1144" s="16"/>
      <c r="H1144" s="5"/>
      <c r="I1144" s="5"/>
    </row>
    <row r="1145" spans="3:9" ht="12.75">
      <c r="C1145" s="16"/>
      <c r="H1145" s="5"/>
      <c r="I1145" s="5"/>
    </row>
    <row r="1146" spans="3:9" ht="12.75">
      <c r="C1146" s="16"/>
      <c r="H1146" s="5"/>
      <c r="I1146" s="5"/>
    </row>
    <row r="1147" spans="3:9" ht="12.75">
      <c r="C1147" s="16"/>
      <c r="H1147" s="5"/>
      <c r="I1147" s="5"/>
    </row>
    <row r="1148" spans="3:9" ht="12.75">
      <c r="C1148" s="16"/>
      <c r="H1148" s="5"/>
      <c r="I1148" s="5"/>
    </row>
    <row r="1149" spans="3:9" ht="12.75">
      <c r="C1149" s="16"/>
      <c r="H1149" s="5"/>
      <c r="I1149" s="5"/>
    </row>
    <row r="1150" spans="3:9" ht="12.75">
      <c r="C1150" s="16"/>
      <c r="H1150" s="5"/>
      <c r="I1150" s="5"/>
    </row>
    <row r="1151" spans="3:9" ht="12.75">
      <c r="C1151" s="16"/>
      <c r="H1151" s="5"/>
      <c r="I1151" s="5"/>
    </row>
    <row r="1152" spans="3:9" ht="12.75">
      <c r="C1152" s="16"/>
      <c r="D1152" s="17"/>
      <c r="E1152" s="17"/>
      <c r="H1152" s="18"/>
      <c r="I1152" s="5"/>
    </row>
    <row r="1153" spans="3:9" ht="12.75">
      <c r="C1153" s="16"/>
      <c r="D1153" s="17"/>
      <c r="E1153" s="17"/>
      <c r="H1153" s="18"/>
      <c r="I1153" s="5"/>
    </row>
    <row r="1154" spans="3:9" ht="12.75">
      <c r="C1154" s="16"/>
      <c r="D1154" s="11"/>
      <c r="E1154" s="11"/>
      <c r="H1154" s="18"/>
      <c r="I1154" s="5"/>
    </row>
    <row r="1155" spans="3:9" ht="12.75">
      <c r="C1155" s="16"/>
      <c r="H1155" s="5"/>
      <c r="I1155" s="5"/>
    </row>
    <row r="1156" spans="3:9" ht="12.75">
      <c r="C1156" s="16"/>
      <c r="H1156" s="5"/>
      <c r="I1156" s="5"/>
    </row>
    <row r="1157" spans="3:9" ht="12.75">
      <c r="C1157" s="16"/>
      <c r="H1157" s="5"/>
      <c r="I1157" s="5"/>
    </row>
    <row r="1158" spans="3:9" ht="12.75">
      <c r="C1158" s="16"/>
      <c r="H1158" s="5"/>
      <c r="I1158" s="5"/>
    </row>
    <row r="1159" spans="3:9" ht="12.75">
      <c r="C1159" s="16"/>
      <c r="H1159" s="5"/>
      <c r="I1159" s="5"/>
    </row>
    <row r="1160" spans="3:9" ht="12.75">
      <c r="C1160" s="16"/>
      <c r="H1160" s="5"/>
      <c r="I1160" s="5"/>
    </row>
    <row r="1161" spans="3:9" ht="12.75">
      <c r="C1161" s="16"/>
      <c r="H1161" s="5"/>
      <c r="I1161" s="5"/>
    </row>
    <row r="1162" spans="3:9" ht="12.75">
      <c r="C1162" s="16"/>
      <c r="H1162" s="5"/>
      <c r="I1162" s="5"/>
    </row>
    <row r="1163" spans="3:9" ht="12.75">
      <c r="C1163" s="16"/>
      <c r="H1163" s="5"/>
      <c r="I1163" s="5"/>
    </row>
    <row r="1164" spans="3:9" ht="12.75">
      <c r="C1164" s="16"/>
      <c r="H1164" s="5"/>
      <c r="I1164" s="5"/>
    </row>
    <row r="1165" spans="3:9" ht="12.75">
      <c r="C1165" s="16"/>
      <c r="H1165" s="5"/>
      <c r="I1165" s="5"/>
    </row>
    <row r="1166" spans="3:9" ht="12.75">
      <c r="C1166" s="16"/>
      <c r="H1166" s="5"/>
      <c r="I1166" s="5"/>
    </row>
    <row r="1167" spans="3:9" ht="12.75">
      <c r="C1167" s="16"/>
      <c r="H1167" s="5"/>
      <c r="I1167" s="5"/>
    </row>
    <row r="1168" spans="3:9" ht="12.75">
      <c r="C1168" s="16"/>
      <c r="D1168" s="17"/>
      <c r="E1168" s="17"/>
      <c r="H1168" s="18"/>
      <c r="I1168" s="5"/>
    </row>
    <row r="1169" spans="3:9" ht="12.75">
      <c r="C1169" s="16"/>
      <c r="D1169" s="17"/>
      <c r="E1169" s="17"/>
      <c r="H1169" s="18"/>
      <c r="I1169" s="5"/>
    </row>
    <row r="1170" spans="3:9" ht="12.75">
      <c r="C1170" s="16"/>
      <c r="D1170" s="11"/>
      <c r="E1170" s="11"/>
      <c r="H1170" s="18"/>
      <c r="I1170" s="5"/>
    </row>
    <row r="1171" spans="3:9" ht="12.75">
      <c r="C1171" s="16"/>
      <c r="H1171" s="5"/>
      <c r="I1171" s="5"/>
    </row>
    <row r="1172" spans="3:9" ht="12.75">
      <c r="C1172" s="16"/>
      <c r="H1172" s="5"/>
      <c r="I1172" s="5"/>
    </row>
    <row r="1173" spans="3:9" ht="12.75">
      <c r="C1173" s="16"/>
      <c r="H1173" s="5"/>
      <c r="I1173" s="5"/>
    </row>
    <row r="1174" spans="3:9" ht="12.75">
      <c r="C1174" s="16"/>
      <c r="H1174" s="5"/>
      <c r="I1174" s="5"/>
    </row>
    <row r="1175" spans="3:9" ht="12.75">
      <c r="C1175" s="16"/>
      <c r="H1175" s="5"/>
      <c r="I1175" s="5"/>
    </row>
    <row r="1176" spans="3:9" ht="12.75">
      <c r="C1176" s="16"/>
      <c r="H1176" s="5"/>
      <c r="I1176" s="5"/>
    </row>
    <row r="1177" spans="3:9" ht="12.75">
      <c r="C1177" s="16"/>
      <c r="H1177" s="5"/>
      <c r="I1177" s="5"/>
    </row>
    <row r="1178" spans="3:9" ht="12.75">
      <c r="C1178" s="16"/>
      <c r="D1178" s="17"/>
      <c r="E1178" s="17"/>
      <c r="H1178" s="18"/>
      <c r="I1178" s="5"/>
    </row>
    <row r="1179" spans="3:9" ht="12.75">
      <c r="C1179" s="16"/>
      <c r="D1179" s="17"/>
      <c r="E1179" s="17"/>
      <c r="H1179" s="18"/>
      <c r="I1179" s="5"/>
    </row>
    <row r="1180" spans="3:9" ht="12.75">
      <c r="C1180" s="16"/>
      <c r="D1180" s="11"/>
      <c r="E1180" s="11"/>
      <c r="H1180" s="18"/>
      <c r="I1180" s="5"/>
    </row>
    <row r="1181" spans="3:9" ht="12.75">
      <c r="C1181" s="16"/>
      <c r="E1181" s="11"/>
      <c r="H1181" s="5"/>
      <c r="I1181" s="5"/>
    </row>
    <row r="1182" spans="3:9" ht="12.75">
      <c r="C1182" s="16"/>
      <c r="D1182" s="21"/>
      <c r="H1182" s="5"/>
      <c r="I1182" s="5"/>
    </row>
    <row r="1183" spans="3:9" ht="12.75">
      <c r="C1183" s="16"/>
      <c r="E1183" s="11"/>
      <c r="H1183" s="5"/>
      <c r="I1183" s="5"/>
    </row>
    <row r="1184" spans="3:9" ht="12.75">
      <c r="C1184" s="16"/>
      <c r="H1184" s="5"/>
      <c r="I1184" s="5"/>
    </row>
    <row r="1185" spans="3:9" ht="12.75">
      <c r="C1185" s="16"/>
      <c r="E1185" s="11"/>
      <c r="H1185" s="5"/>
      <c r="I1185" s="5"/>
    </row>
    <row r="1186" spans="3:9" ht="12.75">
      <c r="C1186" s="16"/>
      <c r="H1186" s="5"/>
      <c r="I1186" s="5"/>
    </row>
    <row r="1187" spans="3:9" ht="12.75">
      <c r="C1187" s="16"/>
      <c r="E1187" s="11"/>
      <c r="H1187" s="5"/>
      <c r="I1187" s="5"/>
    </row>
    <row r="1188" spans="3:9" ht="12.75">
      <c r="C1188" s="16"/>
      <c r="H1188" s="5"/>
      <c r="I1188" s="5"/>
    </row>
    <row r="1189" spans="3:9" ht="12.75">
      <c r="C1189" s="16"/>
      <c r="E1189" s="11"/>
      <c r="H1189" s="5"/>
      <c r="I1189" s="5"/>
    </row>
    <row r="1190" spans="3:9" ht="12.75">
      <c r="C1190" s="16"/>
      <c r="H1190" s="5"/>
      <c r="I1190" s="5"/>
    </row>
    <row r="1191" spans="3:9" ht="12.75">
      <c r="C1191" s="16"/>
      <c r="E1191" s="11"/>
      <c r="H1191" s="5"/>
      <c r="I1191" s="5"/>
    </row>
    <row r="1192" spans="3:9" ht="12.75">
      <c r="C1192" s="16"/>
      <c r="H1192" s="5"/>
      <c r="I1192" s="5"/>
    </row>
    <row r="1193" spans="3:9" ht="12.75">
      <c r="C1193" s="16"/>
      <c r="H1193" s="5"/>
      <c r="I1193" s="5"/>
    </row>
    <row r="1194" spans="3:9" ht="12.75">
      <c r="C1194" s="16"/>
      <c r="E1194" s="11"/>
      <c r="H1194" s="5"/>
      <c r="I1194" s="5"/>
    </row>
    <row r="1195" spans="3:9" ht="12.75">
      <c r="C1195" s="16"/>
      <c r="H1195" s="5"/>
      <c r="I1195" s="5"/>
    </row>
    <row r="1196" spans="3:9" ht="12.75">
      <c r="C1196" s="16"/>
      <c r="H1196" s="5"/>
      <c r="I1196" s="5"/>
    </row>
    <row r="1197" spans="3:9" ht="12.75">
      <c r="C1197" s="16"/>
      <c r="E1197" s="11"/>
      <c r="H1197" s="5"/>
      <c r="I1197" s="5"/>
    </row>
    <row r="1198" spans="3:9" ht="12.75">
      <c r="C1198" s="16"/>
      <c r="H1198" s="5"/>
      <c r="I1198" s="5"/>
    </row>
    <row r="1199" spans="3:9" ht="12.75">
      <c r="C1199" s="16"/>
      <c r="E1199" s="11"/>
      <c r="H1199" s="5"/>
      <c r="I1199" s="5"/>
    </row>
    <row r="1200" spans="3:9" ht="12.75">
      <c r="C1200" s="16"/>
      <c r="H1200" s="5"/>
      <c r="I1200" s="5"/>
    </row>
    <row r="1201" spans="3:9" ht="12.75">
      <c r="C1201" s="16"/>
      <c r="E1201" s="11"/>
      <c r="H1201" s="5"/>
      <c r="I1201" s="5"/>
    </row>
    <row r="1202" spans="3:9" ht="12.75">
      <c r="C1202" s="16"/>
      <c r="H1202" s="5"/>
      <c r="I1202" s="5"/>
    </row>
    <row r="1203" spans="3:9" ht="12.75">
      <c r="C1203" s="16"/>
      <c r="E1203" s="11"/>
      <c r="H1203" s="5"/>
      <c r="I1203" s="5"/>
    </row>
    <row r="1204" spans="3:9" ht="12.75">
      <c r="C1204" s="16"/>
      <c r="H1204" s="5"/>
      <c r="I1204" s="5"/>
    </row>
    <row r="1205" spans="3:9" ht="12.75">
      <c r="C1205" s="16"/>
      <c r="E1205" s="11"/>
      <c r="H1205" s="5"/>
      <c r="I1205" s="5"/>
    </row>
    <row r="1206" spans="3:9" ht="12.75">
      <c r="C1206" s="16"/>
      <c r="H1206" s="5"/>
      <c r="I1206" s="5"/>
    </row>
    <row r="1207" spans="3:9" ht="12.75">
      <c r="C1207" s="16"/>
      <c r="H1207" s="5"/>
      <c r="I1207" s="5"/>
    </row>
    <row r="1208" spans="3:9" ht="12.75">
      <c r="C1208" s="16"/>
      <c r="E1208" s="11"/>
      <c r="H1208" s="5"/>
      <c r="I1208" s="5"/>
    </row>
    <row r="1209" spans="3:9" ht="12.75">
      <c r="C1209" s="16"/>
      <c r="H1209" s="5"/>
      <c r="I1209" s="5"/>
    </row>
    <row r="1210" spans="3:9" ht="12.75">
      <c r="C1210" s="16"/>
      <c r="E1210" s="11"/>
      <c r="H1210" s="5"/>
      <c r="I1210" s="5"/>
    </row>
    <row r="1211" spans="3:9" ht="12.75">
      <c r="C1211" s="16"/>
      <c r="H1211" s="5"/>
      <c r="I1211" s="5"/>
    </row>
    <row r="1212" spans="3:9" ht="12.75">
      <c r="C1212" s="16"/>
      <c r="E1212" s="11"/>
      <c r="H1212" s="5"/>
      <c r="I1212" s="5"/>
    </row>
    <row r="1213" spans="3:9" ht="12.75">
      <c r="C1213" s="16"/>
      <c r="H1213" s="5"/>
      <c r="I1213" s="5"/>
    </row>
    <row r="1214" spans="3:9" ht="12.75">
      <c r="C1214" s="16"/>
      <c r="E1214" s="11"/>
      <c r="H1214" s="5"/>
      <c r="I1214" s="5"/>
    </row>
    <row r="1215" spans="3:9" ht="12.75">
      <c r="C1215" s="16"/>
      <c r="H1215" s="5"/>
      <c r="I1215" s="5"/>
    </row>
    <row r="1216" spans="3:9" ht="12.75">
      <c r="C1216" s="16"/>
      <c r="H1216" s="5"/>
      <c r="I1216" s="5"/>
    </row>
    <row r="1217" spans="3:9" ht="12.75">
      <c r="C1217" s="16"/>
      <c r="H1217" s="5"/>
      <c r="I1217" s="5"/>
    </row>
    <row r="1218" spans="3:9" ht="12.75">
      <c r="C1218" s="16"/>
      <c r="D1218" s="15"/>
      <c r="E1218" s="15"/>
      <c r="G1218" s="7"/>
      <c r="H1218" s="5"/>
      <c r="I1218" s="5"/>
    </row>
    <row r="1219" spans="3:9" ht="12.75">
      <c r="C1219" s="16"/>
      <c r="D1219" s="17"/>
      <c r="E1219" s="17"/>
      <c r="H1219" s="18"/>
      <c r="I1219" s="5"/>
    </row>
    <row r="1220" spans="3:9" ht="12.75">
      <c r="C1220" s="16"/>
      <c r="D1220" s="11"/>
      <c r="E1220" s="11"/>
      <c r="H1220" s="18"/>
      <c r="I1220" s="5"/>
    </row>
    <row r="1221" spans="3:9" ht="12.75">
      <c r="C1221" s="16"/>
      <c r="E1221" s="1"/>
      <c r="H1221" s="5"/>
      <c r="I1221" s="5"/>
    </row>
    <row r="1222" spans="3:9" ht="12.75">
      <c r="C1222" s="16"/>
      <c r="E1222" s="1"/>
      <c r="H1222" s="5"/>
      <c r="I1222" s="5"/>
    </row>
    <row r="1223" spans="3:9" ht="12.75">
      <c r="C1223" s="16"/>
      <c r="E1223" s="1"/>
      <c r="H1223" s="5"/>
      <c r="I1223" s="5"/>
    </row>
    <row r="1224" spans="3:9" ht="12.75">
      <c r="C1224" s="16"/>
      <c r="E1224" s="1"/>
      <c r="H1224" s="5"/>
      <c r="I1224" s="5"/>
    </row>
    <row r="1225" spans="3:9" ht="12.75">
      <c r="C1225" s="16"/>
      <c r="E1225" s="1"/>
      <c r="H1225" s="5"/>
      <c r="I1225" s="5"/>
    </row>
    <row r="1226" spans="3:9" ht="12.75">
      <c r="C1226" s="16"/>
      <c r="E1226" s="1"/>
      <c r="H1226" s="5"/>
      <c r="I1226" s="5"/>
    </row>
    <row r="1227" spans="3:9" ht="12.75">
      <c r="C1227" s="16"/>
      <c r="E1227" s="1"/>
      <c r="H1227" s="5"/>
      <c r="I1227" s="5"/>
    </row>
    <row r="1228" spans="3:9" ht="12.75">
      <c r="C1228" s="16"/>
      <c r="H1228" s="5"/>
      <c r="I1228" s="5"/>
    </row>
    <row r="1229" spans="3:9" ht="12.75">
      <c r="C1229" s="16"/>
      <c r="H1229" s="5"/>
      <c r="I1229" s="5"/>
    </row>
    <row r="1230" spans="3:9" ht="12.75">
      <c r="C1230" s="16"/>
      <c r="H1230" s="5"/>
      <c r="I1230" s="5"/>
    </row>
    <row r="1231" spans="3:9" ht="12.75">
      <c r="C1231" s="16"/>
      <c r="H1231" s="5"/>
      <c r="I1231" s="5"/>
    </row>
    <row r="1232" spans="3:9" ht="12.75">
      <c r="C1232" s="16"/>
      <c r="H1232" s="5"/>
      <c r="I1232" s="5"/>
    </row>
    <row r="1233" spans="3:9" ht="12.75">
      <c r="C1233" s="16"/>
      <c r="H1233" s="5"/>
      <c r="I1233" s="5"/>
    </row>
    <row r="1234" spans="3:9" ht="12.75">
      <c r="C1234" s="16"/>
      <c r="H1234" s="5"/>
      <c r="I1234" s="5"/>
    </row>
    <row r="1235" spans="3:9" ht="12.75">
      <c r="C1235" s="16"/>
      <c r="H1235" s="5"/>
      <c r="I1235" s="5"/>
    </row>
    <row r="1236" spans="3:9" ht="12.75">
      <c r="C1236" s="16"/>
      <c r="H1236" s="5"/>
      <c r="I1236" s="5"/>
    </row>
    <row r="1237" spans="3:9" ht="12.75">
      <c r="C1237" s="16"/>
      <c r="H1237" s="5"/>
      <c r="I1237" s="5"/>
    </row>
    <row r="1238" spans="3:9" ht="12.75">
      <c r="C1238" s="16"/>
      <c r="E1238" s="1"/>
      <c r="H1238" s="5"/>
      <c r="I1238" s="5"/>
    </row>
    <row r="1239" spans="3:9" ht="12.75">
      <c r="C1239" s="16"/>
      <c r="E1239" s="1"/>
      <c r="H1239" s="5"/>
      <c r="I1239" s="5"/>
    </row>
    <row r="1240" spans="3:9" ht="12.75">
      <c r="C1240" s="16"/>
      <c r="G1240" s="7"/>
      <c r="H1240" s="5"/>
      <c r="I1240" s="5"/>
    </row>
    <row r="1241" spans="3:9" ht="12.75">
      <c r="C1241" s="16"/>
      <c r="H1241" s="5"/>
      <c r="I1241" s="5"/>
    </row>
    <row r="1242" ht="12.75">
      <c r="C1242" s="16"/>
    </row>
    <row r="1243" spans="8:9" ht="12.75">
      <c r="H1243" s="20"/>
      <c r="I1243" s="14"/>
    </row>
    <row r="1244" spans="8:9" ht="12.75">
      <c r="H1244" s="6"/>
      <c r="I1244" s="5"/>
    </row>
    <row r="1245" spans="8:9" ht="12.75">
      <c r="H1245" s="8"/>
      <c r="I1245" s="5"/>
    </row>
    <row r="1247" spans="8:9" ht="12.75">
      <c r="H1247" s="12"/>
      <c r="I1247" s="13"/>
    </row>
    <row r="1248" ht="12.75">
      <c r="C1248" s="16"/>
    </row>
    <row r="1249" ht="12.75">
      <c r="C1249" s="16"/>
    </row>
    <row r="1250" ht="12.75">
      <c r="C1250" s="16"/>
    </row>
    <row r="1251" ht="12.75">
      <c r="C1251" s="16"/>
    </row>
    <row r="1252" ht="12.75">
      <c r="C1252" s="16"/>
    </row>
    <row r="1253" ht="12.75">
      <c r="C1253" s="16"/>
    </row>
    <row r="1254" ht="12.75">
      <c r="C1254" s="16"/>
    </row>
    <row r="1255" ht="12.75">
      <c r="C1255" s="16"/>
    </row>
    <row r="1256" ht="12.75">
      <c r="C1256" s="16"/>
    </row>
    <row r="1257" ht="12.75">
      <c r="C1257" s="16"/>
    </row>
    <row r="1258" ht="12.75">
      <c r="C1258" s="16"/>
    </row>
    <row r="1259" ht="12.75">
      <c r="C1259" s="16"/>
    </row>
    <row r="1260" ht="12.75">
      <c r="C1260" s="16"/>
    </row>
    <row r="1261" ht="12.75">
      <c r="C1261" s="16"/>
    </row>
    <row r="1262" ht="12.75">
      <c r="C1262" s="16"/>
    </row>
    <row r="1263" ht="12.75">
      <c r="C1263" s="16"/>
    </row>
    <row r="1264" ht="12.75">
      <c r="C1264" s="16"/>
    </row>
    <row r="1265" ht="12.75">
      <c r="C1265" s="16"/>
    </row>
    <row r="1266" ht="12.75">
      <c r="C1266" s="16"/>
    </row>
    <row r="1267" ht="12.75">
      <c r="C1267" s="16"/>
    </row>
    <row r="1268" ht="12.75">
      <c r="C1268" s="16"/>
    </row>
    <row r="1269" ht="12.75">
      <c r="C1269" s="16"/>
    </row>
    <row r="1270" ht="12.75">
      <c r="C1270" s="16"/>
    </row>
    <row r="1271" ht="12.75">
      <c r="C1271" s="16"/>
    </row>
    <row r="1272" ht="12.75">
      <c r="C1272" s="16"/>
    </row>
    <row r="1273" ht="12.75">
      <c r="C1273" s="16"/>
    </row>
    <row r="1274" ht="12.75">
      <c r="C1274" s="16"/>
    </row>
    <row r="1275" ht="12.75">
      <c r="C1275" s="16"/>
    </row>
    <row r="1276" ht="12.75">
      <c r="C1276" s="16"/>
    </row>
    <row r="1277" ht="12.75">
      <c r="C1277" s="16"/>
    </row>
    <row r="1278" ht="12.75">
      <c r="C1278" s="16"/>
    </row>
    <row r="1279" ht="12.75">
      <c r="C1279" s="16"/>
    </row>
    <row r="1280" ht="12.75">
      <c r="C1280" s="16"/>
    </row>
    <row r="1281" ht="12.75">
      <c r="C1281" s="16"/>
    </row>
    <row r="1282" ht="12.75">
      <c r="C1282" s="16"/>
    </row>
    <row r="1283" ht="12.75">
      <c r="C1283" s="16"/>
    </row>
    <row r="1284" ht="12.75">
      <c r="C1284" s="16"/>
    </row>
    <row r="1285" ht="12.75">
      <c r="C1285" s="16"/>
    </row>
    <row r="1286" ht="12.75">
      <c r="C1286" s="16"/>
    </row>
    <row r="1287" ht="12.75">
      <c r="C1287" s="16"/>
    </row>
    <row r="1288" ht="12.75">
      <c r="C1288" s="16"/>
    </row>
    <row r="1289" ht="12.75">
      <c r="C1289" s="16"/>
    </row>
    <row r="1290" ht="12.75">
      <c r="C1290" s="16"/>
    </row>
    <row r="1291" ht="12.75">
      <c r="C1291" s="16"/>
    </row>
    <row r="1292" ht="12.75">
      <c r="C1292" s="16"/>
    </row>
    <row r="1293" ht="12.75">
      <c r="C1293" s="16"/>
    </row>
    <row r="1294" ht="12.75">
      <c r="C1294" s="16"/>
    </row>
    <row r="1295" ht="12.75">
      <c r="C1295" s="16"/>
    </row>
    <row r="1296" ht="12.75">
      <c r="C1296" s="16"/>
    </row>
    <row r="1297" ht="12.75">
      <c r="C1297" s="16"/>
    </row>
    <row r="1298" ht="12.75">
      <c r="C1298" s="16"/>
    </row>
    <row r="1299" ht="12.75">
      <c r="C1299" s="16"/>
    </row>
    <row r="1300" ht="12.75">
      <c r="C1300" s="16"/>
    </row>
    <row r="1301" ht="12.75">
      <c r="C1301" s="16"/>
    </row>
    <row r="1302" ht="12.75">
      <c r="C1302" s="16"/>
    </row>
    <row r="1303" ht="12.75">
      <c r="C1303" s="16"/>
    </row>
    <row r="1304" ht="12.75">
      <c r="C1304" s="16"/>
    </row>
    <row r="1305" ht="12.75">
      <c r="C1305" s="16"/>
    </row>
    <row r="1306" ht="12.75">
      <c r="C1306" s="16"/>
    </row>
    <row r="1307" ht="12.75">
      <c r="C1307" s="16"/>
    </row>
    <row r="1308" ht="12.75">
      <c r="C1308" s="16"/>
    </row>
    <row r="1309" ht="12.75">
      <c r="C1309" s="16"/>
    </row>
    <row r="1310" ht="12.75">
      <c r="C1310" s="16"/>
    </row>
    <row r="1311" ht="12.75">
      <c r="C1311" s="16"/>
    </row>
    <row r="1312" ht="12.75">
      <c r="C1312" s="16"/>
    </row>
    <row r="1313" ht="12.75">
      <c r="C1313" s="16"/>
    </row>
    <row r="1314" ht="12.75">
      <c r="C1314" s="16"/>
    </row>
    <row r="1315" ht="12.75">
      <c r="C1315" s="16"/>
    </row>
    <row r="1316" ht="12.75">
      <c r="C1316" s="16"/>
    </row>
    <row r="1317" ht="12.75">
      <c r="C1317" s="16"/>
    </row>
    <row r="1318" ht="12.75">
      <c r="C1318" s="16"/>
    </row>
    <row r="1319" ht="12.75">
      <c r="C1319" s="16"/>
    </row>
    <row r="1320" ht="12.75">
      <c r="C1320" s="16"/>
    </row>
    <row r="1321" ht="12.75">
      <c r="C1321" s="16"/>
    </row>
    <row r="1322" ht="12.75">
      <c r="C1322" s="16"/>
    </row>
    <row r="1323" ht="12.75">
      <c r="C1323" s="16"/>
    </row>
    <row r="1324" ht="12.75">
      <c r="C1324" s="16"/>
    </row>
    <row r="1325" ht="12.75">
      <c r="C1325" s="16"/>
    </row>
    <row r="1326" ht="12.75">
      <c r="C1326" s="16"/>
    </row>
    <row r="1327" ht="12.75">
      <c r="C1327" s="16"/>
    </row>
    <row r="1328" ht="12.75">
      <c r="C1328" s="16"/>
    </row>
    <row r="1329" ht="12.75">
      <c r="C1329" s="16"/>
    </row>
    <row r="1330" ht="12.75">
      <c r="C1330" s="16"/>
    </row>
    <row r="1331" ht="12.75">
      <c r="C1331" s="16"/>
    </row>
    <row r="1332" ht="12.75">
      <c r="C1332" s="16"/>
    </row>
    <row r="1333" ht="12.75">
      <c r="C1333" s="16"/>
    </row>
    <row r="1334" ht="12.75">
      <c r="C1334" s="16"/>
    </row>
    <row r="1335" ht="12.75">
      <c r="C1335" s="16"/>
    </row>
    <row r="1336" ht="12.75">
      <c r="C1336" s="16"/>
    </row>
    <row r="1337" ht="12.75">
      <c r="C1337" s="16"/>
    </row>
    <row r="1338" ht="12.75">
      <c r="C1338" s="16"/>
    </row>
    <row r="1339" ht="12.75">
      <c r="C1339" s="16"/>
    </row>
    <row r="1340" ht="12.75">
      <c r="C1340" s="16"/>
    </row>
    <row r="1341" ht="12.75">
      <c r="C1341" s="16"/>
    </row>
    <row r="1342" ht="12.75">
      <c r="C1342" s="16"/>
    </row>
    <row r="1343" ht="12.75">
      <c r="C1343" s="16"/>
    </row>
    <row r="1344" ht="12.75">
      <c r="C1344" s="16"/>
    </row>
    <row r="1345" ht="12.75">
      <c r="C1345" s="16"/>
    </row>
    <row r="1346" ht="12.75">
      <c r="C1346" s="16"/>
    </row>
    <row r="1347" ht="12.75">
      <c r="C1347" s="16"/>
    </row>
    <row r="1348" ht="12.75">
      <c r="C1348" s="16"/>
    </row>
    <row r="1349" ht="12.75">
      <c r="C1349" s="16"/>
    </row>
    <row r="1350" ht="12.75">
      <c r="C1350" s="16"/>
    </row>
    <row r="1351" ht="12.75">
      <c r="C1351" s="16"/>
    </row>
    <row r="1352" ht="12.75">
      <c r="C1352" s="16"/>
    </row>
    <row r="1353" ht="12.75">
      <c r="C1353" s="16"/>
    </row>
    <row r="1354" ht="12.75">
      <c r="C1354" s="16"/>
    </row>
    <row r="1355" ht="12.75">
      <c r="C1355" s="16"/>
    </row>
    <row r="1356" ht="12.75">
      <c r="C1356" s="16"/>
    </row>
    <row r="1357" ht="12.75">
      <c r="C1357" s="16"/>
    </row>
    <row r="1358" ht="12.75">
      <c r="C1358" s="16"/>
    </row>
    <row r="1359" ht="12.75">
      <c r="C1359" s="16"/>
    </row>
    <row r="1360" ht="12.75">
      <c r="C1360" s="16"/>
    </row>
    <row r="1361" ht="12.75">
      <c r="C1361" s="16"/>
    </row>
    <row r="1362" ht="12.75">
      <c r="C1362" s="16"/>
    </row>
    <row r="1363" ht="12.75">
      <c r="C1363" s="16"/>
    </row>
    <row r="1364" ht="12.75">
      <c r="C1364" s="16"/>
    </row>
    <row r="1365" ht="12.75">
      <c r="C1365" s="16"/>
    </row>
    <row r="1366" ht="12.75">
      <c r="C1366" s="16"/>
    </row>
    <row r="1367" ht="12.75">
      <c r="C1367" s="16"/>
    </row>
    <row r="1368" ht="12.75">
      <c r="C1368" s="16"/>
    </row>
    <row r="1369" ht="12.75">
      <c r="C1369" s="16"/>
    </row>
    <row r="1370" ht="12.75">
      <c r="C1370" s="16"/>
    </row>
    <row r="1371" ht="12.75">
      <c r="C1371" s="16"/>
    </row>
    <row r="1372" ht="12.75">
      <c r="C1372" s="16"/>
    </row>
    <row r="1373" ht="12.75">
      <c r="C1373" s="16"/>
    </row>
    <row r="1374" ht="12.75">
      <c r="C1374" s="16"/>
    </row>
    <row r="1375" ht="12.75">
      <c r="C1375" s="16"/>
    </row>
    <row r="1376" ht="12.75">
      <c r="C1376" s="16"/>
    </row>
    <row r="1377" ht="12.75">
      <c r="C1377" s="16"/>
    </row>
    <row r="1378" ht="12.75">
      <c r="C1378" s="16"/>
    </row>
    <row r="1379" ht="12.75">
      <c r="C1379" s="16"/>
    </row>
    <row r="1380" ht="12.75">
      <c r="C1380" s="16"/>
    </row>
    <row r="1381" ht="12.75">
      <c r="C1381" s="16"/>
    </row>
    <row r="1382" ht="12.75">
      <c r="C1382" s="16"/>
    </row>
    <row r="1383" ht="12.75">
      <c r="C1383" s="16"/>
    </row>
    <row r="1384" ht="12.75">
      <c r="C1384" s="16"/>
    </row>
    <row r="1385" ht="12.75">
      <c r="C1385" s="16"/>
    </row>
    <row r="1386" ht="12.75">
      <c r="C1386" s="16"/>
    </row>
    <row r="1387" ht="12.75">
      <c r="C1387" s="16"/>
    </row>
    <row r="1388" ht="12.75">
      <c r="C1388" s="16"/>
    </row>
    <row r="1389" ht="12.75">
      <c r="C1389" s="16"/>
    </row>
    <row r="1390" ht="12.75">
      <c r="C1390" s="16"/>
    </row>
    <row r="1391" ht="12.75">
      <c r="C1391" s="16"/>
    </row>
    <row r="1392" ht="12.75">
      <c r="C1392" s="16"/>
    </row>
    <row r="1393" ht="12.75">
      <c r="C1393" s="16"/>
    </row>
    <row r="1394" ht="12.75">
      <c r="C1394" s="16"/>
    </row>
    <row r="1395" ht="12.75">
      <c r="C1395" s="16"/>
    </row>
    <row r="1396" ht="12.75">
      <c r="C1396" s="16"/>
    </row>
    <row r="1397" ht="12.75">
      <c r="C1397" s="16"/>
    </row>
    <row r="1398" ht="12.75">
      <c r="C1398" s="16"/>
    </row>
    <row r="1399" ht="12.75">
      <c r="C1399" s="16"/>
    </row>
    <row r="1400" ht="12.75">
      <c r="C1400" s="16"/>
    </row>
    <row r="1401" ht="12.75">
      <c r="C1401" s="16"/>
    </row>
    <row r="1402" ht="12.75">
      <c r="C1402" s="16"/>
    </row>
    <row r="1403" ht="12.75">
      <c r="C1403" s="16"/>
    </row>
    <row r="1404" ht="12.75">
      <c r="C1404" s="16"/>
    </row>
    <row r="1405" ht="12.75">
      <c r="C1405" s="16"/>
    </row>
    <row r="1406" ht="12.75">
      <c r="C1406" s="16"/>
    </row>
    <row r="1407" ht="12.75">
      <c r="C1407" s="16"/>
    </row>
    <row r="1408" ht="12.75">
      <c r="C1408" s="16"/>
    </row>
    <row r="1409" ht="12.75">
      <c r="C1409" s="16"/>
    </row>
    <row r="1410" ht="12.75">
      <c r="C1410" s="16"/>
    </row>
    <row r="1411" ht="12.75">
      <c r="C1411" s="16"/>
    </row>
    <row r="1412" ht="12.75">
      <c r="C1412" s="16"/>
    </row>
    <row r="1413" ht="12.75">
      <c r="C1413" s="16"/>
    </row>
    <row r="1414" ht="12.75">
      <c r="C1414" s="16"/>
    </row>
    <row r="1415" ht="12.75">
      <c r="C1415" s="16"/>
    </row>
    <row r="1416" ht="12.75">
      <c r="C1416" s="16"/>
    </row>
    <row r="1417" ht="12.75">
      <c r="C1417" s="16"/>
    </row>
    <row r="1418" ht="12.75">
      <c r="C1418" s="16"/>
    </row>
    <row r="1419" ht="12.75">
      <c r="C1419" s="16"/>
    </row>
    <row r="1420" ht="12.75">
      <c r="C1420" s="16"/>
    </row>
    <row r="1421" ht="12.75">
      <c r="C1421" s="16"/>
    </row>
    <row r="1422" ht="12.75">
      <c r="C1422" s="16"/>
    </row>
    <row r="1423" ht="12.75">
      <c r="C1423" s="16"/>
    </row>
    <row r="1424" ht="12.75">
      <c r="C1424" s="16"/>
    </row>
    <row r="1425" ht="12.75">
      <c r="C1425" s="16"/>
    </row>
    <row r="1426" ht="12.75">
      <c r="C1426" s="16"/>
    </row>
    <row r="1427" ht="12.75">
      <c r="C1427" s="16"/>
    </row>
    <row r="1428" ht="12.75">
      <c r="C1428" s="16"/>
    </row>
    <row r="1429" ht="12.75">
      <c r="C1429" s="16"/>
    </row>
    <row r="1430" ht="12.75">
      <c r="C1430" s="16"/>
    </row>
    <row r="1431" ht="12.75">
      <c r="C1431" s="16"/>
    </row>
    <row r="1432" ht="12.75">
      <c r="C1432" s="16"/>
    </row>
    <row r="1433" ht="12.75">
      <c r="C1433" s="16"/>
    </row>
    <row r="1434" ht="12.75">
      <c r="C1434" s="16"/>
    </row>
    <row r="1435" ht="12.75">
      <c r="C1435" s="16"/>
    </row>
    <row r="1436" ht="12.75">
      <c r="C1436" s="16"/>
    </row>
    <row r="1437" ht="12.75">
      <c r="C1437" s="16"/>
    </row>
    <row r="1438" ht="12.75">
      <c r="C1438" s="16"/>
    </row>
    <row r="1439" ht="12.75">
      <c r="C1439" s="16"/>
    </row>
    <row r="1440" ht="12.75">
      <c r="C1440" s="16"/>
    </row>
    <row r="1441" ht="12.75">
      <c r="C1441" s="16"/>
    </row>
    <row r="1442" ht="12.75">
      <c r="C1442" s="16"/>
    </row>
    <row r="1443" ht="12.75">
      <c r="C1443" s="16"/>
    </row>
    <row r="1444" ht="12.75">
      <c r="C1444" s="16"/>
    </row>
    <row r="1445" ht="12.75">
      <c r="C1445" s="16"/>
    </row>
    <row r="1446" ht="12.75">
      <c r="C1446" s="16"/>
    </row>
    <row r="1447" ht="12.75">
      <c r="C1447" s="16"/>
    </row>
    <row r="1448" ht="12.75">
      <c r="C1448" s="16"/>
    </row>
    <row r="1449" ht="12.75">
      <c r="C1449" s="16"/>
    </row>
    <row r="1450" ht="12.75">
      <c r="C1450" s="16"/>
    </row>
    <row r="1451" ht="12.75">
      <c r="C1451" s="16"/>
    </row>
    <row r="1452" ht="12.75">
      <c r="C1452" s="16"/>
    </row>
    <row r="1453" ht="12.75">
      <c r="C1453" s="16"/>
    </row>
    <row r="1454" ht="12.75">
      <c r="C1454" s="16"/>
    </row>
    <row r="1455" ht="12.75">
      <c r="C1455" s="16"/>
    </row>
    <row r="1456" ht="12.75">
      <c r="C1456" s="16"/>
    </row>
    <row r="1457" ht="12.75">
      <c r="C1457" s="16"/>
    </row>
    <row r="1458" ht="12.75">
      <c r="C1458" s="16"/>
    </row>
    <row r="1459" ht="12.75">
      <c r="C1459" s="16"/>
    </row>
    <row r="1460" ht="12.75">
      <c r="C1460" s="16"/>
    </row>
    <row r="1461" ht="12.75">
      <c r="C1461" s="16"/>
    </row>
    <row r="1462" ht="12.75">
      <c r="C1462" s="16"/>
    </row>
    <row r="1463" ht="12.75">
      <c r="C1463" s="16"/>
    </row>
    <row r="1464" ht="12.75">
      <c r="C1464" s="16"/>
    </row>
    <row r="1465" ht="12.75">
      <c r="C1465" s="16"/>
    </row>
    <row r="1466" ht="12.75">
      <c r="C1466" s="16"/>
    </row>
    <row r="1467" ht="12.75">
      <c r="C1467" s="16"/>
    </row>
    <row r="1468" ht="12.75">
      <c r="C1468" s="16"/>
    </row>
    <row r="1469" ht="12.75">
      <c r="C1469" s="16"/>
    </row>
    <row r="1470" ht="12.75">
      <c r="C1470" s="16"/>
    </row>
    <row r="1471" ht="12.75">
      <c r="C1471" s="16"/>
    </row>
    <row r="1472" ht="12.75">
      <c r="C1472" s="16"/>
    </row>
    <row r="1473" ht="12.75">
      <c r="C1473" s="16"/>
    </row>
    <row r="1474" ht="12.75">
      <c r="C1474" s="16"/>
    </row>
    <row r="1475" ht="12.75">
      <c r="C1475" s="16"/>
    </row>
    <row r="1476" ht="12.75">
      <c r="C1476" s="16"/>
    </row>
    <row r="1477" ht="12.75">
      <c r="C1477" s="16"/>
    </row>
    <row r="1478" ht="12.75">
      <c r="C1478" s="16"/>
    </row>
    <row r="1479" ht="12.75">
      <c r="C1479" s="16"/>
    </row>
    <row r="1480" ht="12.75">
      <c r="C1480" s="16"/>
    </row>
    <row r="1481" ht="12.75">
      <c r="C1481" s="16"/>
    </row>
    <row r="1482" ht="12.75">
      <c r="C1482" s="16"/>
    </row>
    <row r="1483" ht="12.75">
      <c r="C1483" s="16"/>
    </row>
    <row r="1484" ht="12.75">
      <c r="C1484" s="16"/>
    </row>
    <row r="1485" ht="12.75">
      <c r="C1485" s="16"/>
    </row>
    <row r="1486" ht="12.75">
      <c r="C1486" s="16"/>
    </row>
    <row r="1487" ht="12.75">
      <c r="C1487" s="16"/>
    </row>
    <row r="1488" ht="12.75">
      <c r="C1488" s="16"/>
    </row>
    <row r="1489" ht="12.75">
      <c r="C1489" s="16"/>
    </row>
    <row r="1490" ht="12.75">
      <c r="C1490" s="16"/>
    </row>
    <row r="1491" ht="12.75">
      <c r="C1491" s="16"/>
    </row>
    <row r="1492" ht="12.75">
      <c r="C1492" s="16"/>
    </row>
    <row r="1493" ht="12.75">
      <c r="C1493" s="16"/>
    </row>
    <row r="1494" ht="12.75">
      <c r="C1494" s="16"/>
    </row>
    <row r="1495" ht="12.75">
      <c r="C1495" s="16"/>
    </row>
    <row r="1496" ht="12.75">
      <c r="C1496" s="16"/>
    </row>
    <row r="1497" ht="12.75">
      <c r="C1497" s="16"/>
    </row>
    <row r="1498" ht="12.75">
      <c r="C1498" s="16"/>
    </row>
    <row r="1499" ht="12.75">
      <c r="C1499" s="16"/>
    </row>
    <row r="1500" ht="12.75">
      <c r="C1500" s="16"/>
    </row>
    <row r="1501" ht="12.75">
      <c r="C1501" s="16"/>
    </row>
    <row r="1502" ht="12.75">
      <c r="C1502" s="16"/>
    </row>
    <row r="1503" ht="12.75">
      <c r="C1503" s="16"/>
    </row>
    <row r="1504" ht="12.75">
      <c r="C1504" s="16"/>
    </row>
    <row r="1505" ht="12.75">
      <c r="C1505" s="16"/>
    </row>
    <row r="1506" ht="12.75">
      <c r="C1506" s="16"/>
    </row>
    <row r="1507" ht="12.75">
      <c r="C1507" s="16"/>
    </row>
    <row r="1508" ht="12.75">
      <c r="C1508" s="16"/>
    </row>
    <row r="1509" ht="12.75">
      <c r="C1509" s="16"/>
    </row>
    <row r="1510" ht="12.75">
      <c r="C1510" s="16"/>
    </row>
    <row r="1511" ht="12.75">
      <c r="C1511" s="16"/>
    </row>
    <row r="1512" ht="12.75">
      <c r="C1512" s="16"/>
    </row>
    <row r="1513" ht="12.75">
      <c r="C1513" s="16"/>
    </row>
    <row r="1514" ht="12.75">
      <c r="C1514" s="16"/>
    </row>
    <row r="1515" ht="12.75">
      <c r="C1515" s="16"/>
    </row>
    <row r="1516" ht="12.75">
      <c r="C1516" s="16"/>
    </row>
    <row r="1517" ht="12.75">
      <c r="C1517" s="16"/>
    </row>
    <row r="1518" ht="12.75">
      <c r="C1518" s="16"/>
    </row>
    <row r="1519" ht="12.75">
      <c r="C1519" s="16"/>
    </row>
    <row r="1520" ht="12.75">
      <c r="C1520" s="16"/>
    </row>
    <row r="1521" ht="12.75">
      <c r="C1521" s="16"/>
    </row>
    <row r="1522" ht="12.75">
      <c r="C1522" s="16"/>
    </row>
    <row r="1523" ht="12.75">
      <c r="C1523" s="16"/>
    </row>
    <row r="1524" ht="12.75">
      <c r="C1524" s="16"/>
    </row>
    <row r="1525" ht="12.75">
      <c r="C1525" s="16"/>
    </row>
    <row r="1526" ht="12.75">
      <c r="C1526" s="16"/>
    </row>
    <row r="1527" ht="12.75">
      <c r="C1527" s="16"/>
    </row>
    <row r="1528" ht="12.75">
      <c r="C1528" s="16"/>
    </row>
    <row r="1529" ht="12.75">
      <c r="C1529" s="16"/>
    </row>
    <row r="1530" ht="12.75">
      <c r="C1530" s="16"/>
    </row>
    <row r="1531" ht="12.75">
      <c r="C1531" s="16"/>
    </row>
    <row r="1532" ht="12.75">
      <c r="C1532" s="16"/>
    </row>
    <row r="1533" ht="12.75">
      <c r="C1533" s="16"/>
    </row>
    <row r="1534" ht="12.75">
      <c r="C1534" s="16"/>
    </row>
    <row r="1535" ht="12.75">
      <c r="C1535" s="16"/>
    </row>
    <row r="1536" ht="12.75">
      <c r="C1536" s="16"/>
    </row>
    <row r="1537" ht="12.75">
      <c r="C1537" s="16"/>
    </row>
    <row r="1538" ht="12.75">
      <c r="C1538" s="16"/>
    </row>
    <row r="1539" ht="12.75">
      <c r="C1539" s="16"/>
    </row>
    <row r="1540" ht="12.75">
      <c r="C1540" s="16"/>
    </row>
    <row r="1541" ht="12.75">
      <c r="C1541" s="16"/>
    </row>
    <row r="1542" ht="12.75">
      <c r="C1542" s="16"/>
    </row>
    <row r="1543" ht="12.75">
      <c r="C1543" s="16"/>
    </row>
    <row r="1544" ht="12.75">
      <c r="C1544" s="16"/>
    </row>
    <row r="1545" ht="12.75">
      <c r="C1545" s="16"/>
    </row>
    <row r="1546" ht="12.75">
      <c r="C1546" s="16"/>
    </row>
    <row r="1547" ht="12.75">
      <c r="C1547" s="16"/>
    </row>
    <row r="1548" ht="12.75">
      <c r="C1548" s="16"/>
    </row>
    <row r="1549" ht="12.75">
      <c r="C1549" s="16"/>
    </row>
    <row r="1550" ht="12.75">
      <c r="C1550" s="16"/>
    </row>
    <row r="1551" ht="12.75">
      <c r="C1551" s="16"/>
    </row>
    <row r="1552" ht="12.75">
      <c r="C1552" s="16"/>
    </row>
    <row r="1553" ht="12.75">
      <c r="C1553" s="16"/>
    </row>
    <row r="1554" ht="12.75">
      <c r="C1554" s="16"/>
    </row>
    <row r="1555" ht="12.75">
      <c r="C1555" s="16"/>
    </row>
    <row r="1556" ht="12.75">
      <c r="C1556" s="16"/>
    </row>
    <row r="1557" ht="12.75">
      <c r="C1557" s="16"/>
    </row>
    <row r="1558" ht="12.75">
      <c r="C1558" s="16"/>
    </row>
    <row r="1559" ht="12.75">
      <c r="C1559" s="16"/>
    </row>
    <row r="1560" ht="12.75">
      <c r="C1560" s="16"/>
    </row>
    <row r="1561" ht="12.75">
      <c r="C1561" s="16"/>
    </row>
    <row r="1562" ht="12.75">
      <c r="C1562" s="16"/>
    </row>
    <row r="1563" ht="12.75">
      <c r="C1563" s="16"/>
    </row>
    <row r="1564" ht="12.75">
      <c r="C1564" s="16"/>
    </row>
    <row r="1565" ht="12.75">
      <c r="C1565" s="16"/>
    </row>
    <row r="1566" ht="12.75">
      <c r="C1566" s="16"/>
    </row>
    <row r="1567" ht="12.75">
      <c r="C1567" s="16"/>
    </row>
    <row r="1568" ht="12.75">
      <c r="C1568" s="16"/>
    </row>
    <row r="1569" ht="12.75">
      <c r="C1569" s="16"/>
    </row>
    <row r="1570" ht="12.75">
      <c r="C1570" s="16"/>
    </row>
    <row r="1571" ht="12.75">
      <c r="C1571" s="16"/>
    </row>
    <row r="1572" ht="12.75">
      <c r="C1572" s="16"/>
    </row>
    <row r="1573" ht="12.75">
      <c r="C1573" s="16"/>
    </row>
    <row r="1574" ht="12.75">
      <c r="C1574" s="16"/>
    </row>
    <row r="1575" ht="12.75">
      <c r="C1575" s="16"/>
    </row>
    <row r="1576" ht="12.75">
      <c r="C1576" s="16"/>
    </row>
    <row r="1577" ht="12.75">
      <c r="C1577" s="16"/>
    </row>
    <row r="1578" ht="12.75">
      <c r="C1578" s="16"/>
    </row>
    <row r="1579" ht="12.75">
      <c r="C1579" s="16"/>
    </row>
    <row r="1580" ht="12.75">
      <c r="C1580" s="16"/>
    </row>
    <row r="1581" ht="12.75">
      <c r="C1581" s="16"/>
    </row>
    <row r="1582" ht="12.75">
      <c r="C1582" s="16"/>
    </row>
    <row r="1583" ht="12.75">
      <c r="C1583" s="16"/>
    </row>
    <row r="1584" ht="12.75">
      <c r="C1584" s="16"/>
    </row>
    <row r="1585" ht="12.75">
      <c r="C1585" s="16"/>
    </row>
    <row r="1586" ht="12.75">
      <c r="C1586" s="16"/>
    </row>
    <row r="1587" ht="12.75">
      <c r="C1587" s="16"/>
    </row>
    <row r="1588" ht="12.75">
      <c r="C1588" s="16"/>
    </row>
    <row r="1589" ht="12.75">
      <c r="C1589" s="16"/>
    </row>
    <row r="1590" ht="12.75">
      <c r="C1590" s="16"/>
    </row>
    <row r="1591" ht="12.75">
      <c r="C1591" s="16"/>
    </row>
    <row r="1592" ht="12.75">
      <c r="C1592" s="16"/>
    </row>
    <row r="1593" ht="12.75">
      <c r="C1593" s="16"/>
    </row>
    <row r="1594" ht="12.75">
      <c r="C1594" s="16"/>
    </row>
    <row r="1595" ht="12.75">
      <c r="C1595" s="16"/>
    </row>
    <row r="1596" ht="12.75">
      <c r="C1596" s="16"/>
    </row>
    <row r="1597" ht="12.75">
      <c r="C1597" s="16"/>
    </row>
    <row r="1598" ht="12.75">
      <c r="C1598" s="16"/>
    </row>
    <row r="1599" ht="12.75">
      <c r="C1599" s="16"/>
    </row>
    <row r="1600" ht="12.75">
      <c r="C1600" s="16"/>
    </row>
    <row r="1601" ht="12.75">
      <c r="C1601" s="16"/>
    </row>
    <row r="1602" ht="12.75">
      <c r="C1602" s="16"/>
    </row>
    <row r="1603" ht="12.75">
      <c r="C1603" s="16"/>
    </row>
    <row r="1604" ht="12.75">
      <c r="C1604" s="16"/>
    </row>
    <row r="1605" ht="12.75">
      <c r="C1605" s="16"/>
    </row>
    <row r="1606" ht="12.75">
      <c r="C1606" s="16"/>
    </row>
    <row r="1607" ht="12.75">
      <c r="C1607" s="16"/>
    </row>
    <row r="1608" ht="12.75">
      <c r="C1608" s="16"/>
    </row>
    <row r="1609" ht="12.75">
      <c r="C1609" s="16"/>
    </row>
    <row r="1610" ht="12.75">
      <c r="C1610" s="16"/>
    </row>
    <row r="1611" ht="12.75">
      <c r="C1611" s="16"/>
    </row>
    <row r="1612" ht="12.75">
      <c r="C1612" s="16"/>
    </row>
    <row r="1613" ht="12.75">
      <c r="C1613" s="16"/>
    </row>
    <row r="1614" ht="12.75">
      <c r="C1614" s="16"/>
    </row>
    <row r="1615" ht="12.75">
      <c r="C1615" s="16"/>
    </row>
    <row r="1616" ht="12.75">
      <c r="C1616" s="16"/>
    </row>
    <row r="1617" ht="12.75">
      <c r="C1617" s="16"/>
    </row>
    <row r="1618" ht="12.75">
      <c r="C1618" s="16"/>
    </row>
    <row r="1619" ht="12.75">
      <c r="C1619" s="16"/>
    </row>
    <row r="1620" ht="12.75">
      <c r="C1620" s="16"/>
    </row>
    <row r="1621" ht="12.75">
      <c r="C1621" s="16"/>
    </row>
    <row r="1622" ht="12.75">
      <c r="C1622" s="16"/>
    </row>
    <row r="1623" ht="12.75">
      <c r="C1623" s="16"/>
    </row>
    <row r="1624" ht="12.75">
      <c r="C1624" s="16"/>
    </row>
    <row r="1625" ht="12.75">
      <c r="C1625" s="16"/>
    </row>
    <row r="1626" ht="12.75">
      <c r="C1626" s="16"/>
    </row>
    <row r="1627" ht="12.75">
      <c r="C1627" s="16"/>
    </row>
    <row r="1628" ht="12.75">
      <c r="C1628" s="16"/>
    </row>
    <row r="1629" ht="12.75">
      <c r="C1629" s="16"/>
    </row>
    <row r="1630" ht="12.75">
      <c r="C1630" s="16"/>
    </row>
    <row r="1631" ht="12.75">
      <c r="C1631" s="16"/>
    </row>
    <row r="1632" ht="12.75">
      <c r="C1632" s="16"/>
    </row>
    <row r="1633" ht="12.75">
      <c r="C1633" s="16"/>
    </row>
    <row r="1634" ht="12.75">
      <c r="C1634" s="16"/>
    </row>
    <row r="1635" ht="12.75">
      <c r="C1635" s="16"/>
    </row>
    <row r="1636" ht="12.75">
      <c r="C1636" s="16"/>
    </row>
    <row r="1637" ht="12.75">
      <c r="C1637" s="16"/>
    </row>
    <row r="1638" ht="12.75">
      <c r="C1638" s="16"/>
    </row>
    <row r="1639" ht="12.75">
      <c r="C1639" s="16"/>
    </row>
    <row r="1640" ht="12.75">
      <c r="C1640" s="16"/>
    </row>
    <row r="1641" ht="12.75">
      <c r="C1641" s="16"/>
    </row>
    <row r="1642" ht="12.75">
      <c r="C1642" s="16"/>
    </row>
    <row r="1643" ht="12.75">
      <c r="C1643" s="16"/>
    </row>
    <row r="1644" ht="12.75">
      <c r="C1644" s="16"/>
    </row>
    <row r="1645" ht="12.75">
      <c r="C1645" s="16"/>
    </row>
    <row r="1646" ht="12.75">
      <c r="C1646" s="16"/>
    </row>
    <row r="1647" ht="12.75">
      <c r="C1647" s="16"/>
    </row>
    <row r="1648" ht="12.75">
      <c r="C1648" s="16"/>
    </row>
    <row r="1649" ht="12.75">
      <c r="C1649" s="16"/>
    </row>
    <row r="1650" ht="12.75">
      <c r="C1650" s="16"/>
    </row>
    <row r="1651" ht="12.75">
      <c r="C1651" s="16"/>
    </row>
    <row r="1652" ht="12.75">
      <c r="C1652" s="16"/>
    </row>
    <row r="1653" ht="12.75">
      <c r="C1653" s="16"/>
    </row>
    <row r="1654" ht="12.75">
      <c r="C1654" s="16"/>
    </row>
    <row r="1655" ht="12.75">
      <c r="C1655" s="16"/>
    </row>
    <row r="1656" ht="12.75">
      <c r="C1656" s="16"/>
    </row>
    <row r="1657" ht="12.75">
      <c r="C1657" s="16"/>
    </row>
    <row r="1658" ht="12.75">
      <c r="C1658" s="16"/>
    </row>
    <row r="1659" ht="12.75">
      <c r="C1659" s="16"/>
    </row>
    <row r="1660" ht="12.75">
      <c r="C1660" s="16"/>
    </row>
    <row r="1661" ht="12.75">
      <c r="C1661" s="16"/>
    </row>
    <row r="1662" ht="12.75">
      <c r="C1662" s="16"/>
    </row>
    <row r="1663" ht="12.75">
      <c r="C1663" s="16"/>
    </row>
    <row r="1664" ht="12.75">
      <c r="C1664" s="16"/>
    </row>
    <row r="1665" ht="12.75">
      <c r="C1665" s="16"/>
    </row>
    <row r="1666" ht="12.75">
      <c r="C1666" s="16"/>
    </row>
    <row r="1667" ht="12.75">
      <c r="C1667" s="16"/>
    </row>
    <row r="1668" ht="12.75">
      <c r="C1668" s="16"/>
    </row>
    <row r="1669" ht="12.75">
      <c r="C1669" s="16"/>
    </row>
    <row r="1670" ht="12.75">
      <c r="C1670" s="16"/>
    </row>
    <row r="1671" ht="12.75">
      <c r="C1671" s="16"/>
    </row>
    <row r="1672" ht="12.75">
      <c r="C1672" s="16"/>
    </row>
    <row r="1673" ht="12.75">
      <c r="C1673" s="16"/>
    </row>
    <row r="1674" ht="12.75">
      <c r="C1674" s="16"/>
    </row>
    <row r="1675" ht="12.75">
      <c r="C1675" s="16"/>
    </row>
    <row r="1676" ht="12.75">
      <c r="C1676" s="16"/>
    </row>
    <row r="1677" ht="12.75">
      <c r="C1677" s="16"/>
    </row>
    <row r="1678" ht="12.75">
      <c r="C1678" s="16"/>
    </row>
    <row r="1679" ht="12.75">
      <c r="C1679" s="16"/>
    </row>
    <row r="1680" ht="12.75">
      <c r="C1680" s="16"/>
    </row>
    <row r="1681" ht="12.75">
      <c r="C1681" s="16"/>
    </row>
    <row r="1682" ht="12.75">
      <c r="C1682" s="16"/>
    </row>
    <row r="1683" ht="12.75">
      <c r="C1683" s="16"/>
    </row>
    <row r="1684" ht="12.75">
      <c r="C1684" s="16"/>
    </row>
    <row r="1685" ht="12.75">
      <c r="C1685" s="16"/>
    </row>
    <row r="1686" ht="12.75">
      <c r="C1686" s="16"/>
    </row>
    <row r="1687" ht="12.75">
      <c r="C1687" s="16"/>
    </row>
    <row r="1688" ht="12.75">
      <c r="C1688" s="16"/>
    </row>
    <row r="1689" ht="12.75">
      <c r="C1689" s="16"/>
    </row>
    <row r="1690" ht="12.75">
      <c r="C1690" s="16"/>
    </row>
    <row r="1691" ht="12.75">
      <c r="C1691" s="16"/>
    </row>
    <row r="1692" ht="12.75">
      <c r="C1692" s="16"/>
    </row>
    <row r="1693" ht="12.75">
      <c r="C1693" s="16"/>
    </row>
    <row r="1694" ht="12.75">
      <c r="C1694" s="16"/>
    </row>
    <row r="1695" ht="12.75">
      <c r="C1695" s="16"/>
    </row>
    <row r="1696" ht="12.75">
      <c r="C1696" s="16"/>
    </row>
    <row r="1697" ht="12.75">
      <c r="C1697" s="16"/>
    </row>
    <row r="1698" ht="12.75">
      <c r="C1698" s="16"/>
    </row>
    <row r="1699" ht="12.75">
      <c r="C1699" s="16"/>
    </row>
    <row r="1700" ht="12.75">
      <c r="C1700" s="16"/>
    </row>
    <row r="1701" ht="12.75">
      <c r="C1701" s="16"/>
    </row>
    <row r="1702" ht="12.75">
      <c r="C1702" s="16"/>
    </row>
    <row r="1703" ht="12.75">
      <c r="C1703" s="16"/>
    </row>
    <row r="1704" ht="12.75">
      <c r="C1704" s="16"/>
    </row>
    <row r="1705" ht="12.75">
      <c r="C1705" s="16"/>
    </row>
    <row r="1706" ht="12.75">
      <c r="C1706" s="16"/>
    </row>
    <row r="1707" ht="12.75">
      <c r="C1707" s="16"/>
    </row>
    <row r="1708" ht="12.75">
      <c r="C1708" s="16"/>
    </row>
    <row r="1709" ht="12.75">
      <c r="C1709" s="16"/>
    </row>
    <row r="1710" ht="12.75">
      <c r="C1710" s="16"/>
    </row>
    <row r="1711" ht="12.75">
      <c r="C1711" s="16"/>
    </row>
    <row r="1712" ht="12.75">
      <c r="C1712" s="16"/>
    </row>
    <row r="1713" ht="12.75">
      <c r="C1713" s="16"/>
    </row>
    <row r="1714" ht="12.75">
      <c r="C1714" s="16"/>
    </row>
    <row r="1715" ht="12.75">
      <c r="C1715" s="16"/>
    </row>
    <row r="1716" ht="12.75">
      <c r="C1716" s="16"/>
    </row>
    <row r="1717" ht="12.75">
      <c r="C1717" s="16"/>
    </row>
    <row r="1718" ht="12.75">
      <c r="C1718" s="16"/>
    </row>
    <row r="1719" ht="12.75">
      <c r="C1719" s="16"/>
    </row>
    <row r="1720" ht="12.75">
      <c r="C1720" s="16"/>
    </row>
    <row r="1721" ht="12.75">
      <c r="C1721" s="16"/>
    </row>
    <row r="1722" ht="12.75">
      <c r="C1722" s="16"/>
    </row>
    <row r="1723" ht="12.75">
      <c r="C1723" s="16"/>
    </row>
    <row r="1724" ht="12.75">
      <c r="C1724" s="16"/>
    </row>
    <row r="1725" ht="12.75">
      <c r="C1725" s="16"/>
    </row>
    <row r="1726" ht="12.75">
      <c r="C1726" s="16"/>
    </row>
    <row r="1727" ht="12.75">
      <c r="C1727" s="16"/>
    </row>
    <row r="1728" ht="12.75">
      <c r="C1728" s="16"/>
    </row>
    <row r="1729" ht="12.75">
      <c r="C1729" s="16"/>
    </row>
    <row r="1730" ht="12.75">
      <c r="C1730" s="16"/>
    </row>
    <row r="1731" ht="12.75">
      <c r="C1731" s="16"/>
    </row>
    <row r="1732" ht="12.75">
      <c r="C1732" s="16"/>
    </row>
    <row r="1733" ht="12.75">
      <c r="C1733" s="16"/>
    </row>
    <row r="1734" ht="12.75">
      <c r="C1734" s="16"/>
    </row>
    <row r="1735" ht="12.75">
      <c r="C1735" s="16"/>
    </row>
    <row r="1736" ht="12.75">
      <c r="C1736" s="16"/>
    </row>
    <row r="1737" ht="12.75">
      <c r="C1737" s="16"/>
    </row>
    <row r="1738" ht="12.75">
      <c r="C1738" s="16"/>
    </row>
    <row r="1739" ht="12.75">
      <c r="C1739" s="16"/>
    </row>
    <row r="1740" ht="12.75">
      <c r="C1740" s="16"/>
    </row>
    <row r="1741" ht="12.75">
      <c r="C1741" s="16"/>
    </row>
    <row r="1742" ht="12.75">
      <c r="C1742" s="16"/>
    </row>
    <row r="1743" ht="12.75">
      <c r="C1743" s="16"/>
    </row>
    <row r="1744" ht="12.75">
      <c r="C1744" s="16"/>
    </row>
    <row r="1745" ht="12.75">
      <c r="C1745" s="16"/>
    </row>
    <row r="1746" ht="12.75">
      <c r="C1746" s="16"/>
    </row>
    <row r="1747" ht="12.75">
      <c r="C1747" s="16"/>
    </row>
    <row r="1748" ht="12.75">
      <c r="C1748" s="16"/>
    </row>
    <row r="1749" ht="12.75">
      <c r="C1749" s="16"/>
    </row>
    <row r="1750" ht="12.75">
      <c r="C1750" s="16"/>
    </row>
    <row r="1751" ht="12.75">
      <c r="C1751" s="16"/>
    </row>
    <row r="1752" ht="12.75">
      <c r="C1752" s="16"/>
    </row>
    <row r="1753" ht="12.75">
      <c r="C1753" s="16"/>
    </row>
    <row r="1754" ht="12.75">
      <c r="C1754" s="16"/>
    </row>
    <row r="1755" ht="12.75">
      <c r="C1755" s="16"/>
    </row>
    <row r="1756" ht="12.75">
      <c r="C1756" s="16"/>
    </row>
    <row r="1757" ht="12.75">
      <c r="C1757" s="16"/>
    </row>
    <row r="1758" ht="12.75">
      <c r="C1758" s="16"/>
    </row>
    <row r="1759" ht="12.75">
      <c r="C1759" s="16"/>
    </row>
    <row r="1760" ht="12.75">
      <c r="C1760" s="16"/>
    </row>
    <row r="1761" ht="12.75">
      <c r="C1761" s="16"/>
    </row>
    <row r="1762" ht="12.75">
      <c r="C1762" s="16"/>
    </row>
    <row r="1763" ht="12.75">
      <c r="C1763" s="16"/>
    </row>
    <row r="1764" ht="12.75">
      <c r="C1764" s="16"/>
    </row>
    <row r="1765" ht="12.75">
      <c r="C1765" s="16"/>
    </row>
    <row r="1766" ht="12.75">
      <c r="C1766" s="16"/>
    </row>
    <row r="1767" ht="12.75">
      <c r="C1767" s="16"/>
    </row>
    <row r="1768" ht="12.75">
      <c r="C1768" s="16"/>
    </row>
    <row r="1769" ht="12.75">
      <c r="C1769" s="16"/>
    </row>
    <row r="1770" ht="12.75">
      <c r="C1770" s="16"/>
    </row>
    <row r="1771" ht="12.75">
      <c r="C1771" s="16"/>
    </row>
    <row r="1772" ht="12.75">
      <c r="C1772" s="16"/>
    </row>
    <row r="1773" ht="12.75">
      <c r="C1773" s="16"/>
    </row>
    <row r="1774" ht="12.75">
      <c r="C1774" s="16"/>
    </row>
    <row r="1775" ht="12.75">
      <c r="C1775" s="16"/>
    </row>
    <row r="1776" ht="12.75">
      <c r="C1776" s="16"/>
    </row>
    <row r="1777" ht="12.75">
      <c r="C1777" s="16"/>
    </row>
    <row r="1778" ht="12.75">
      <c r="C1778" s="16"/>
    </row>
    <row r="1779" ht="12.75">
      <c r="C1779" s="16"/>
    </row>
    <row r="1780" ht="12.75">
      <c r="C1780" s="16"/>
    </row>
    <row r="1781" ht="12.75">
      <c r="C1781" s="16"/>
    </row>
    <row r="1782" ht="12.75">
      <c r="C1782" s="16"/>
    </row>
    <row r="1783" ht="12.75">
      <c r="C1783" s="16"/>
    </row>
    <row r="1784" ht="12.75">
      <c r="C1784" s="16"/>
    </row>
    <row r="1785" ht="12.75">
      <c r="C1785" s="16"/>
    </row>
    <row r="1786" ht="12.75">
      <c r="C1786" s="16"/>
    </row>
    <row r="1787" ht="12.75">
      <c r="C1787" s="16"/>
    </row>
    <row r="1788" ht="12.75">
      <c r="C1788" s="16"/>
    </row>
    <row r="1789" ht="12.75">
      <c r="C1789" s="16"/>
    </row>
    <row r="1790" ht="12.75">
      <c r="C1790" s="16"/>
    </row>
    <row r="1791" ht="12.75">
      <c r="C1791" s="16"/>
    </row>
    <row r="1792" ht="12.75">
      <c r="C1792" s="16"/>
    </row>
    <row r="1793" ht="12.75">
      <c r="C1793" s="16"/>
    </row>
    <row r="1794" ht="12.75">
      <c r="C1794" s="16"/>
    </row>
    <row r="1795" ht="12.75">
      <c r="C1795" s="16"/>
    </row>
    <row r="1796" ht="12.75">
      <c r="C1796" s="16"/>
    </row>
    <row r="1797" ht="12.75">
      <c r="C1797" s="16"/>
    </row>
    <row r="1798" ht="12.75">
      <c r="C1798" s="16"/>
    </row>
    <row r="1799" ht="12.75">
      <c r="C1799" s="16"/>
    </row>
    <row r="1800" ht="12.75">
      <c r="C1800" s="16"/>
    </row>
    <row r="1801" ht="12.75">
      <c r="C1801" s="16"/>
    </row>
    <row r="1802" ht="12.75">
      <c r="C1802" s="16"/>
    </row>
    <row r="1803" ht="12.75">
      <c r="C1803" s="16"/>
    </row>
    <row r="1804" ht="12.75">
      <c r="C1804" s="16"/>
    </row>
    <row r="1805" ht="12.75">
      <c r="C1805" s="16"/>
    </row>
    <row r="1806" ht="12.75">
      <c r="C1806" s="16"/>
    </row>
    <row r="1807" ht="12.75">
      <c r="C1807" s="16"/>
    </row>
    <row r="1808" ht="12.75">
      <c r="C1808" s="16"/>
    </row>
    <row r="1809" ht="12.75">
      <c r="C1809" s="16"/>
    </row>
    <row r="1810" ht="12.75">
      <c r="C1810" s="16"/>
    </row>
    <row r="1811" ht="12.75">
      <c r="C1811" s="16"/>
    </row>
    <row r="1812" ht="12.75">
      <c r="C1812" s="16"/>
    </row>
    <row r="1813" ht="12.75">
      <c r="C1813" s="16"/>
    </row>
    <row r="1814" ht="12.75">
      <c r="C1814" s="16"/>
    </row>
    <row r="1815" ht="12.75">
      <c r="C1815" s="16"/>
    </row>
    <row r="1816" ht="12.75">
      <c r="C1816" s="16"/>
    </row>
    <row r="1817" ht="12.75">
      <c r="C1817" s="16"/>
    </row>
    <row r="1818" ht="12.75">
      <c r="C1818" s="16"/>
    </row>
    <row r="1819" ht="12.75">
      <c r="C1819" s="16"/>
    </row>
    <row r="1820" ht="12.75">
      <c r="C1820" s="16"/>
    </row>
    <row r="1821" ht="12.75">
      <c r="C1821" s="16"/>
    </row>
    <row r="1822" ht="12.75">
      <c r="C1822" s="16"/>
    </row>
    <row r="1823" ht="12.75">
      <c r="C1823" s="16"/>
    </row>
    <row r="1824" ht="12.75">
      <c r="C1824" s="16"/>
    </row>
    <row r="1825" ht="12.75">
      <c r="C1825" s="16"/>
    </row>
    <row r="1826" ht="12.75">
      <c r="C1826" s="16"/>
    </row>
    <row r="1827" ht="12.75">
      <c r="C1827" s="16"/>
    </row>
    <row r="1828" ht="12.75">
      <c r="C1828" s="16"/>
    </row>
    <row r="1829" ht="12.75">
      <c r="C1829" s="16"/>
    </row>
    <row r="1830" ht="12.75">
      <c r="C1830" s="16"/>
    </row>
    <row r="1831" ht="12.75">
      <c r="C1831" s="16"/>
    </row>
    <row r="1832" ht="12.75">
      <c r="C1832" s="16"/>
    </row>
    <row r="1833" ht="12.75">
      <c r="C1833" s="16"/>
    </row>
    <row r="1834" ht="12.75">
      <c r="C1834" s="16"/>
    </row>
    <row r="1835" ht="12.75">
      <c r="C1835" s="16"/>
    </row>
    <row r="1836" ht="12.75">
      <c r="C1836" s="16"/>
    </row>
    <row r="1837" ht="12.75">
      <c r="C1837" s="16"/>
    </row>
    <row r="1838" ht="12.75">
      <c r="C1838" s="16"/>
    </row>
    <row r="1839" ht="12.75">
      <c r="C1839" s="16"/>
    </row>
    <row r="1840" ht="12.75">
      <c r="C1840" s="16"/>
    </row>
    <row r="1841" ht="12.75">
      <c r="C1841" s="16"/>
    </row>
    <row r="1842" ht="12.75">
      <c r="C1842" s="16"/>
    </row>
    <row r="1843" ht="12.75">
      <c r="C1843" s="16"/>
    </row>
    <row r="1844" ht="12.75">
      <c r="C1844" s="16"/>
    </row>
    <row r="1845" ht="12.75">
      <c r="C1845" s="16"/>
    </row>
    <row r="1846" ht="12.75">
      <c r="C1846" s="16"/>
    </row>
    <row r="1847" ht="12.75">
      <c r="C1847" s="16"/>
    </row>
    <row r="1848" ht="12.75">
      <c r="C1848" s="16"/>
    </row>
    <row r="1849" ht="12.75">
      <c r="C1849" s="16"/>
    </row>
    <row r="1850" ht="12.75">
      <c r="C1850" s="16"/>
    </row>
    <row r="1851" ht="12.75">
      <c r="C1851" s="16"/>
    </row>
    <row r="1852" ht="12.75">
      <c r="C1852" s="16"/>
    </row>
    <row r="1853" ht="12.75">
      <c r="C1853" s="16"/>
    </row>
    <row r="1854" ht="12.75">
      <c r="C1854" s="16"/>
    </row>
    <row r="1855" ht="12.75">
      <c r="C1855" s="16"/>
    </row>
    <row r="1856" ht="12.75">
      <c r="C1856" s="16"/>
    </row>
    <row r="1857" ht="12.75">
      <c r="C1857" s="16"/>
    </row>
    <row r="1858" ht="12.75">
      <c r="C1858" s="16"/>
    </row>
    <row r="1859" ht="12.75">
      <c r="C1859" s="16"/>
    </row>
    <row r="1860" ht="12.75">
      <c r="C1860" s="16"/>
    </row>
    <row r="1861" ht="12.75">
      <c r="C1861" s="16"/>
    </row>
    <row r="1862" ht="12.75">
      <c r="C1862" s="16"/>
    </row>
    <row r="1863" ht="12.75">
      <c r="C1863" s="16"/>
    </row>
    <row r="1864" ht="12.75">
      <c r="C1864" s="16"/>
    </row>
    <row r="1865" ht="12.75">
      <c r="C1865" s="16"/>
    </row>
    <row r="1866" ht="12.75">
      <c r="C1866" s="16"/>
    </row>
    <row r="1867" ht="12.75">
      <c r="C1867" s="16"/>
    </row>
    <row r="1868" ht="12.75">
      <c r="C1868" s="16"/>
    </row>
    <row r="1869" ht="12.75">
      <c r="C1869" s="16"/>
    </row>
    <row r="1870" ht="12.75">
      <c r="C1870" s="16"/>
    </row>
    <row r="1871" ht="12.75">
      <c r="C1871" s="16"/>
    </row>
    <row r="1872" ht="12.75">
      <c r="C1872" s="16"/>
    </row>
    <row r="1873" ht="12.75">
      <c r="C1873" s="16"/>
    </row>
    <row r="1874" ht="12.75">
      <c r="C1874" s="16"/>
    </row>
    <row r="1875" ht="12.75">
      <c r="C1875" s="16"/>
    </row>
    <row r="1876" ht="12.75">
      <c r="C1876" s="16"/>
    </row>
    <row r="1877" ht="12.75">
      <c r="C1877" s="16"/>
    </row>
    <row r="1878" ht="12.75">
      <c r="C1878" s="16"/>
    </row>
    <row r="1879" ht="12.75">
      <c r="C1879" s="16"/>
    </row>
    <row r="1880" ht="12.75">
      <c r="C1880" s="16"/>
    </row>
    <row r="1881" ht="12.75">
      <c r="C1881" s="16"/>
    </row>
    <row r="1882" ht="12.75">
      <c r="C1882" s="16"/>
    </row>
    <row r="1883" ht="12.75">
      <c r="C1883" s="16"/>
    </row>
    <row r="1884" ht="12.75">
      <c r="C1884" s="16"/>
    </row>
    <row r="1885" ht="12.75">
      <c r="C1885" s="16"/>
    </row>
    <row r="1886" ht="12.75">
      <c r="C1886" s="16"/>
    </row>
    <row r="1887" ht="12.75">
      <c r="C1887" s="16"/>
    </row>
    <row r="1888" ht="12.75">
      <c r="C1888" s="16"/>
    </row>
    <row r="1889" ht="12.75">
      <c r="C1889" s="16"/>
    </row>
    <row r="1890" ht="12.75">
      <c r="C1890" s="16"/>
    </row>
    <row r="1891" ht="12.75">
      <c r="C1891" s="16"/>
    </row>
    <row r="1892" ht="12.75">
      <c r="C1892" s="16"/>
    </row>
    <row r="1893" ht="12.75">
      <c r="C1893" s="16"/>
    </row>
    <row r="1894" ht="12.75">
      <c r="C1894" s="16"/>
    </row>
    <row r="1895" ht="12.75">
      <c r="C1895" s="16"/>
    </row>
    <row r="1896" ht="12.75">
      <c r="C1896" s="16"/>
    </row>
    <row r="1897" ht="12.75">
      <c r="C1897" s="16"/>
    </row>
    <row r="1898" ht="12.75">
      <c r="C1898" s="16"/>
    </row>
    <row r="1899" ht="12.75">
      <c r="C1899" s="16"/>
    </row>
    <row r="1900" ht="12.75">
      <c r="C1900" s="16"/>
    </row>
    <row r="1901" ht="12.75">
      <c r="C1901" s="16"/>
    </row>
    <row r="1902" ht="12.75">
      <c r="C1902" s="16"/>
    </row>
    <row r="1903" ht="12.75">
      <c r="C1903" s="16"/>
    </row>
    <row r="1904" ht="12.75">
      <c r="C1904" s="16"/>
    </row>
    <row r="1905" ht="12.75">
      <c r="C1905" s="16"/>
    </row>
    <row r="1906" ht="12.75">
      <c r="C1906" s="16"/>
    </row>
    <row r="1907" ht="12.75">
      <c r="C1907" s="16"/>
    </row>
    <row r="1908" ht="12.75">
      <c r="C1908" s="16"/>
    </row>
    <row r="1909" ht="12.75">
      <c r="C1909" s="16"/>
    </row>
    <row r="1910" ht="12.75">
      <c r="C1910" s="16"/>
    </row>
    <row r="1911" ht="12.75">
      <c r="C1911" s="16"/>
    </row>
    <row r="1912" ht="12.75">
      <c r="C1912" s="16"/>
    </row>
    <row r="1913" ht="12.75">
      <c r="C1913" s="16"/>
    </row>
    <row r="1914" ht="12.75">
      <c r="C1914" s="16"/>
    </row>
    <row r="1915" ht="12.75">
      <c r="C1915" s="16"/>
    </row>
    <row r="1916" ht="12.75">
      <c r="C1916" s="16"/>
    </row>
    <row r="1917" ht="12.75">
      <c r="C1917" s="16"/>
    </row>
    <row r="1918" ht="12.75">
      <c r="C1918" s="16"/>
    </row>
    <row r="1919" ht="12.75">
      <c r="C1919" s="16"/>
    </row>
    <row r="1920" ht="12.75">
      <c r="C1920" s="16"/>
    </row>
    <row r="1921" ht="12.75">
      <c r="C1921" s="16"/>
    </row>
    <row r="1922" ht="12.75">
      <c r="C1922" s="16"/>
    </row>
    <row r="1923" ht="12.75">
      <c r="C1923" s="16"/>
    </row>
    <row r="1924" ht="12.75">
      <c r="C1924" s="16"/>
    </row>
    <row r="1925" ht="12.75">
      <c r="C1925" s="16"/>
    </row>
    <row r="1926" ht="12.75">
      <c r="C1926" s="16"/>
    </row>
    <row r="1927" ht="12.75">
      <c r="C1927" s="16"/>
    </row>
    <row r="1928" ht="12.75">
      <c r="C1928" s="16"/>
    </row>
    <row r="1929" ht="12.75">
      <c r="C1929" s="16"/>
    </row>
    <row r="1930" ht="12.75">
      <c r="C1930" s="16"/>
    </row>
    <row r="1931" ht="12.75">
      <c r="C1931" s="16"/>
    </row>
    <row r="1932" ht="12.75">
      <c r="C1932" s="16"/>
    </row>
    <row r="1933" ht="12.75">
      <c r="C1933" s="16"/>
    </row>
    <row r="1934" ht="12.75">
      <c r="C1934" s="16"/>
    </row>
    <row r="1935" ht="12.75">
      <c r="C1935" s="16"/>
    </row>
    <row r="1936" ht="12.75">
      <c r="C1936" s="16"/>
    </row>
    <row r="1937" ht="12.75">
      <c r="C1937" s="16"/>
    </row>
    <row r="1938" ht="12.75">
      <c r="C1938" s="16"/>
    </row>
    <row r="1939" ht="12.75">
      <c r="C1939" s="16"/>
    </row>
    <row r="1940" ht="12.75">
      <c r="C1940" s="16"/>
    </row>
    <row r="1941" ht="12.75">
      <c r="C1941" s="16"/>
    </row>
    <row r="1942" ht="12.75">
      <c r="C1942" s="16"/>
    </row>
    <row r="1943" ht="12.75">
      <c r="C1943" s="16"/>
    </row>
    <row r="1944" ht="12.75">
      <c r="C1944" s="16"/>
    </row>
    <row r="1945" ht="12.75">
      <c r="C1945" s="16"/>
    </row>
    <row r="1946" ht="12.75">
      <c r="C1946" s="16"/>
    </row>
    <row r="1947" ht="12.75">
      <c r="C1947" s="16"/>
    </row>
    <row r="1948" ht="12.75">
      <c r="C1948" s="16"/>
    </row>
    <row r="1949" ht="12.75">
      <c r="C1949" s="16"/>
    </row>
    <row r="1950" ht="12.75">
      <c r="C1950" s="16"/>
    </row>
    <row r="1951" ht="12.75">
      <c r="C1951" s="16"/>
    </row>
    <row r="1952" ht="12.75">
      <c r="C1952" s="16"/>
    </row>
    <row r="1953" ht="12.75">
      <c r="C1953" s="16"/>
    </row>
    <row r="1954" ht="12.75">
      <c r="C1954" s="16"/>
    </row>
    <row r="1955" ht="12.75">
      <c r="C1955" s="16"/>
    </row>
    <row r="1956" ht="12.75">
      <c r="C1956" s="16"/>
    </row>
    <row r="1957" ht="12.75">
      <c r="C1957" s="16"/>
    </row>
    <row r="1958" ht="12.75">
      <c r="C1958" s="16"/>
    </row>
    <row r="1959" ht="12.75">
      <c r="C1959" s="16"/>
    </row>
    <row r="1960" ht="12.75">
      <c r="C1960" s="16"/>
    </row>
    <row r="1961" ht="12.75">
      <c r="C1961" s="16"/>
    </row>
    <row r="1962" ht="12.75">
      <c r="C1962" s="16"/>
    </row>
    <row r="1963" ht="12.75">
      <c r="C1963" s="16"/>
    </row>
    <row r="1964" ht="12.75">
      <c r="C1964" s="16"/>
    </row>
    <row r="1965" ht="12.75">
      <c r="C1965" s="16"/>
    </row>
    <row r="1966" ht="12.75">
      <c r="C1966" s="16"/>
    </row>
    <row r="1967" ht="12.75">
      <c r="C1967" s="16"/>
    </row>
    <row r="1968" ht="12.75">
      <c r="C1968" s="16"/>
    </row>
    <row r="1969" ht="12.75">
      <c r="C1969" s="16"/>
    </row>
    <row r="1970" ht="12.75">
      <c r="C1970" s="16"/>
    </row>
    <row r="1971" ht="12.75">
      <c r="C1971" s="16"/>
    </row>
    <row r="1972" ht="12.75">
      <c r="C1972" s="16"/>
    </row>
    <row r="1973" ht="12.75">
      <c r="C1973" s="16"/>
    </row>
    <row r="1974" ht="12.75">
      <c r="C1974" s="16"/>
    </row>
    <row r="1975" ht="12.75">
      <c r="C1975" s="16"/>
    </row>
    <row r="1976" ht="12.75">
      <c r="C1976" s="16"/>
    </row>
    <row r="1977" ht="12.75">
      <c r="C1977" s="16"/>
    </row>
    <row r="1978" ht="12.75">
      <c r="C1978" s="16"/>
    </row>
    <row r="1979" ht="12.75">
      <c r="C1979" s="16"/>
    </row>
    <row r="1980" ht="12.75">
      <c r="C1980" s="16"/>
    </row>
    <row r="1981" ht="12.75">
      <c r="C1981" s="16"/>
    </row>
    <row r="1982" ht="12.75">
      <c r="C1982" s="16"/>
    </row>
    <row r="1983" ht="12.75">
      <c r="C1983" s="16"/>
    </row>
    <row r="1984" ht="12.75">
      <c r="C1984" s="16"/>
    </row>
    <row r="1985" ht="12.75">
      <c r="C1985" s="16"/>
    </row>
    <row r="1986" ht="12.75">
      <c r="C1986" s="16"/>
    </row>
    <row r="1987" ht="12.75">
      <c r="C1987" s="16"/>
    </row>
    <row r="1988" ht="12.75">
      <c r="C1988" s="16"/>
    </row>
    <row r="1989" ht="12.75">
      <c r="C1989" s="16"/>
    </row>
    <row r="1990" ht="12.75">
      <c r="C1990" s="16"/>
    </row>
    <row r="1991" ht="12.75">
      <c r="C1991" s="16"/>
    </row>
    <row r="1992" ht="12.75">
      <c r="C1992" s="16"/>
    </row>
    <row r="1993" ht="12.75">
      <c r="C1993" s="16"/>
    </row>
    <row r="1994" ht="12.75">
      <c r="C1994" s="16"/>
    </row>
    <row r="1995" ht="12.75">
      <c r="C1995" s="16"/>
    </row>
    <row r="1996" ht="12.75">
      <c r="C1996" s="16"/>
    </row>
    <row r="1997" ht="12.75">
      <c r="C1997" s="16"/>
    </row>
    <row r="1998" ht="12.75">
      <c r="C1998" s="16"/>
    </row>
    <row r="1999" ht="12.75">
      <c r="C1999" s="16"/>
    </row>
    <row r="2000" ht="12.75">
      <c r="C2000" s="16"/>
    </row>
    <row r="2001" ht="12.75">
      <c r="C2001" s="16"/>
    </row>
    <row r="2002" ht="12.75">
      <c r="C2002" s="16"/>
    </row>
    <row r="2003" ht="12.75">
      <c r="C2003" s="16"/>
    </row>
    <row r="2004" ht="12.75">
      <c r="C2004" s="16"/>
    </row>
    <row r="2005" ht="12.75">
      <c r="C2005" s="16"/>
    </row>
    <row r="2006" ht="12.75">
      <c r="C2006" s="16"/>
    </row>
    <row r="2007" ht="12.75">
      <c r="C2007" s="16"/>
    </row>
    <row r="2008" ht="12.75">
      <c r="C2008" s="16"/>
    </row>
    <row r="2009" ht="12.75">
      <c r="C2009" s="16"/>
    </row>
    <row r="2010" ht="12.75">
      <c r="C2010" s="16"/>
    </row>
    <row r="2011" ht="12.75">
      <c r="C2011" s="16"/>
    </row>
    <row r="2012" ht="12.75">
      <c r="C2012" s="16"/>
    </row>
    <row r="2013" ht="12.75">
      <c r="C2013" s="16"/>
    </row>
    <row r="2014" ht="12.75">
      <c r="C2014" s="16"/>
    </row>
    <row r="2015" ht="12.75">
      <c r="C2015" s="16"/>
    </row>
    <row r="2016" ht="12.75">
      <c r="C2016" s="16"/>
    </row>
    <row r="2017" ht="12.75">
      <c r="C2017" s="16"/>
    </row>
    <row r="2018" ht="12.75">
      <c r="C2018" s="16"/>
    </row>
    <row r="2019" ht="12.75">
      <c r="C2019" s="16"/>
    </row>
    <row r="2020" ht="12.75">
      <c r="C2020" s="16"/>
    </row>
    <row r="2021" ht="12.75">
      <c r="C2021" s="16"/>
    </row>
    <row r="2022" ht="12.75">
      <c r="C2022" s="16"/>
    </row>
    <row r="2023" ht="12.75">
      <c r="C2023" s="16"/>
    </row>
    <row r="2024" ht="12.75">
      <c r="C2024" s="16"/>
    </row>
    <row r="2025" ht="12.75">
      <c r="C2025" s="16"/>
    </row>
    <row r="2026" ht="12.75">
      <c r="C2026" s="16"/>
    </row>
    <row r="2027" ht="12.75">
      <c r="C2027" s="16"/>
    </row>
    <row r="2028" ht="12.75">
      <c r="C2028" s="16"/>
    </row>
    <row r="2029" ht="12.75">
      <c r="C2029" s="16"/>
    </row>
    <row r="2030" ht="12.75">
      <c r="C2030" s="16"/>
    </row>
    <row r="2031" ht="12.75">
      <c r="C2031" s="16"/>
    </row>
    <row r="2032" ht="12.75">
      <c r="C2032" s="16"/>
    </row>
    <row r="2033" ht="12.75">
      <c r="C2033" s="16"/>
    </row>
    <row r="2034" ht="12.75">
      <c r="C2034" s="16"/>
    </row>
    <row r="2035" ht="12.75">
      <c r="C2035" s="16"/>
    </row>
    <row r="2036" ht="12.75">
      <c r="C2036" s="16"/>
    </row>
    <row r="2037" ht="12.75">
      <c r="C2037" s="16"/>
    </row>
    <row r="2038" ht="12.75">
      <c r="C2038" s="16"/>
    </row>
    <row r="2039" ht="12.75">
      <c r="C2039" s="16"/>
    </row>
    <row r="2040" ht="12.75">
      <c r="C2040" s="16"/>
    </row>
    <row r="2041" ht="12.75">
      <c r="C2041" s="16"/>
    </row>
    <row r="2042" ht="12.75">
      <c r="C2042" s="16"/>
    </row>
    <row r="2043" ht="12.75">
      <c r="C2043" s="16"/>
    </row>
    <row r="2044" ht="12.75">
      <c r="C2044" s="16"/>
    </row>
    <row r="2045" ht="12.75">
      <c r="C2045" s="16"/>
    </row>
    <row r="2046" ht="12.75">
      <c r="C2046" s="16"/>
    </row>
    <row r="2047" ht="12.75">
      <c r="C2047" s="16"/>
    </row>
    <row r="2048" ht="12.75">
      <c r="C2048" s="16"/>
    </row>
    <row r="2049" ht="12.75">
      <c r="C2049" s="16"/>
    </row>
    <row r="2050" ht="12.75">
      <c r="C2050" s="16"/>
    </row>
    <row r="2051" ht="12.75">
      <c r="C2051" s="16"/>
    </row>
    <row r="2052" ht="12.75">
      <c r="C2052" s="16"/>
    </row>
    <row r="2053" ht="12.75">
      <c r="C2053" s="16"/>
    </row>
    <row r="2054" ht="12.75">
      <c r="C2054" s="16"/>
    </row>
    <row r="2055" ht="12.75">
      <c r="C2055" s="16"/>
    </row>
    <row r="2056" ht="12.75">
      <c r="C2056" s="16"/>
    </row>
    <row r="2057" ht="12.75">
      <c r="C2057" s="16"/>
    </row>
    <row r="2058" ht="12.75">
      <c r="C2058" s="16"/>
    </row>
    <row r="2059" ht="12.75">
      <c r="C2059" s="16"/>
    </row>
    <row r="2060" ht="12.75">
      <c r="C2060" s="16"/>
    </row>
    <row r="2061" ht="12.75">
      <c r="C2061" s="16"/>
    </row>
    <row r="2062" ht="12.75">
      <c r="C2062" s="16"/>
    </row>
    <row r="2063" ht="12.75">
      <c r="C2063" s="16"/>
    </row>
    <row r="2064" ht="12.75">
      <c r="C2064" s="16"/>
    </row>
    <row r="2065" ht="12.75">
      <c r="C2065" s="16"/>
    </row>
    <row r="2066" ht="12.75">
      <c r="C2066" s="16"/>
    </row>
    <row r="2067" ht="12.75">
      <c r="C2067" s="16"/>
    </row>
    <row r="2068" ht="12.75">
      <c r="C2068" s="16"/>
    </row>
    <row r="2069" ht="12.75">
      <c r="C2069" s="16"/>
    </row>
    <row r="2070" ht="12.75">
      <c r="C2070" s="16"/>
    </row>
    <row r="2071" ht="12.75">
      <c r="C2071" s="16"/>
    </row>
    <row r="2072" ht="12.75">
      <c r="C2072" s="16"/>
    </row>
    <row r="2073" ht="12.75">
      <c r="C2073" s="16"/>
    </row>
    <row r="2074" ht="12.75">
      <c r="C2074" s="16"/>
    </row>
    <row r="2075" ht="12.75">
      <c r="C2075" s="16"/>
    </row>
    <row r="2076" ht="12.75">
      <c r="C2076" s="16"/>
    </row>
    <row r="2077" ht="12.75">
      <c r="C2077" s="16"/>
    </row>
    <row r="2078" ht="12.75">
      <c r="C2078" s="16"/>
    </row>
    <row r="2079" ht="12.75">
      <c r="C2079" s="16"/>
    </row>
    <row r="2080" ht="12.75">
      <c r="C2080" s="16"/>
    </row>
    <row r="2081" ht="12.75">
      <c r="C2081" s="16"/>
    </row>
    <row r="2082" ht="12.75">
      <c r="C2082" s="16"/>
    </row>
    <row r="2083" ht="12.75">
      <c r="C2083" s="16"/>
    </row>
    <row r="2084" ht="12.75">
      <c r="C2084" s="16"/>
    </row>
    <row r="2085" ht="12.75">
      <c r="C2085" s="16"/>
    </row>
    <row r="2086" ht="12.75">
      <c r="C2086" s="16"/>
    </row>
    <row r="2087" ht="12.75">
      <c r="C2087" s="16"/>
    </row>
    <row r="2088" ht="12.75">
      <c r="C2088" s="16"/>
    </row>
    <row r="2089" ht="12.75">
      <c r="C2089" s="16"/>
    </row>
    <row r="2090" ht="12.75">
      <c r="C2090" s="16"/>
    </row>
    <row r="2091" ht="12.75">
      <c r="C2091" s="16"/>
    </row>
    <row r="2092" ht="12.75">
      <c r="C2092" s="16"/>
    </row>
    <row r="2093" ht="12.75">
      <c r="C2093" s="16"/>
    </row>
    <row r="2094" ht="12.75">
      <c r="C2094" s="16"/>
    </row>
    <row r="2095" ht="12.75">
      <c r="C2095" s="16"/>
    </row>
    <row r="2096" ht="12.75">
      <c r="C2096" s="16"/>
    </row>
    <row r="2097" ht="12.75">
      <c r="C2097" s="16"/>
    </row>
    <row r="2098" ht="12.75">
      <c r="C2098" s="16"/>
    </row>
    <row r="2099" ht="12.75">
      <c r="C2099" s="16"/>
    </row>
    <row r="2100" ht="12.75">
      <c r="C2100" s="16"/>
    </row>
    <row r="2101" ht="12.75">
      <c r="C2101" s="16"/>
    </row>
    <row r="2102" ht="12.75">
      <c r="C2102" s="16"/>
    </row>
    <row r="2103" ht="12.75">
      <c r="C2103" s="16"/>
    </row>
    <row r="2104" ht="12.75">
      <c r="C2104" s="16"/>
    </row>
    <row r="2105" ht="12.75">
      <c r="C2105" s="16"/>
    </row>
    <row r="2106" ht="12.75">
      <c r="C2106" s="16"/>
    </row>
    <row r="2107" ht="12.75">
      <c r="C2107" s="16"/>
    </row>
    <row r="2108" ht="12.75">
      <c r="C2108" s="16"/>
    </row>
    <row r="2109" ht="12.75">
      <c r="C2109" s="16"/>
    </row>
    <row r="2110" ht="12.75">
      <c r="C2110" s="16"/>
    </row>
    <row r="2111" ht="12.75">
      <c r="C2111" s="16"/>
    </row>
    <row r="2112" ht="12.75">
      <c r="C2112" s="16"/>
    </row>
    <row r="2113" ht="12.75">
      <c r="C2113" s="16"/>
    </row>
    <row r="2114" ht="12.75">
      <c r="C2114" s="16"/>
    </row>
    <row r="2115" ht="12.75">
      <c r="C2115" s="16"/>
    </row>
    <row r="2116" ht="12.75">
      <c r="C2116" s="16"/>
    </row>
    <row r="2117" ht="12.75">
      <c r="C2117" s="16"/>
    </row>
    <row r="2118" ht="12.75">
      <c r="C2118" s="16"/>
    </row>
    <row r="2119" ht="12.75">
      <c r="C2119" s="16"/>
    </row>
    <row r="2120" ht="12.75">
      <c r="C2120" s="16"/>
    </row>
    <row r="2121" ht="12.75">
      <c r="C2121" s="16"/>
    </row>
    <row r="2122" ht="12.75">
      <c r="C2122" s="16"/>
    </row>
    <row r="2123" ht="12.75">
      <c r="C2123" s="16"/>
    </row>
    <row r="2124" ht="12.75">
      <c r="C2124" s="16"/>
    </row>
    <row r="2125" ht="12.75">
      <c r="C2125" s="16"/>
    </row>
    <row r="2126" ht="12.75">
      <c r="C2126" s="16"/>
    </row>
    <row r="2127" ht="12.75">
      <c r="C2127" s="16"/>
    </row>
    <row r="2128" ht="12.75">
      <c r="C2128" s="16"/>
    </row>
    <row r="2129" ht="12.75">
      <c r="C2129" s="16"/>
    </row>
    <row r="2130" ht="12.75">
      <c r="C2130" s="16"/>
    </row>
    <row r="2131" ht="12.75">
      <c r="C2131" s="16"/>
    </row>
    <row r="2132" ht="12.75">
      <c r="C2132" s="16"/>
    </row>
    <row r="2133" ht="12.75">
      <c r="C2133" s="16"/>
    </row>
    <row r="2134" ht="12.75">
      <c r="C2134" s="16"/>
    </row>
    <row r="2135" ht="12.75">
      <c r="C2135" s="16"/>
    </row>
    <row r="2136" ht="12.75">
      <c r="C2136" s="16"/>
    </row>
    <row r="2137" ht="12.75">
      <c r="C2137" s="16"/>
    </row>
    <row r="2138" ht="12.75">
      <c r="C2138" s="16"/>
    </row>
    <row r="2139" ht="12.75">
      <c r="C2139" s="16"/>
    </row>
    <row r="2140" ht="12.75">
      <c r="C2140" s="16"/>
    </row>
    <row r="2141" ht="12.75">
      <c r="C2141" s="16"/>
    </row>
    <row r="2142" ht="12.75">
      <c r="C2142" s="16"/>
    </row>
    <row r="2143" ht="12.75">
      <c r="C2143" s="16"/>
    </row>
    <row r="2144" ht="12.75">
      <c r="C2144" s="16"/>
    </row>
    <row r="2145" ht="12.75">
      <c r="C2145" s="16"/>
    </row>
    <row r="2146" ht="12.75">
      <c r="C2146" s="16"/>
    </row>
    <row r="2147" ht="12.75">
      <c r="C2147" s="16"/>
    </row>
    <row r="2148" ht="12.75">
      <c r="C2148" s="16"/>
    </row>
    <row r="2149" ht="12.75">
      <c r="C2149" s="16"/>
    </row>
    <row r="2150" ht="12.75">
      <c r="C2150" s="16"/>
    </row>
    <row r="2151" ht="12.75">
      <c r="C2151" s="16"/>
    </row>
    <row r="2152" ht="12.75">
      <c r="C2152" s="16"/>
    </row>
    <row r="2153" ht="12.75">
      <c r="C2153" s="16"/>
    </row>
    <row r="2154" ht="12.75">
      <c r="C2154" s="16"/>
    </row>
    <row r="2155" ht="12.75">
      <c r="C2155" s="16"/>
    </row>
    <row r="2156" ht="12.75">
      <c r="C2156" s="16"/>
    </row>
    <row r="2157" ht="12.75">
      <c r="C2157" s="16"/>
    </row>
    <row r="2158" ht="12.75">
      <c r="C2158" s="16"/>
    </row>
    <row r="2159" ht="12.75">
      <c r="C2159" s="16"/>
    </row>
    <row r="2160" ht="12.75">
      <c r="C2160" s="16"/>
    </row>
    <row r="2161" ht="12.75">
      <c r="C2161" s="16"/>
    </row>
    <row r="2162" ht="12.75">
      <c r="C2162" s="16"/>
    </row>
    <row r="2163" ht="12.75">
      <c r="C2163" s="16"/>
    </row>
    <row r="2164" ht="12.75">
      <c r="C2164" s="16"/>
    </row>
    <row r="2165" ht="12.75">
      <c r="C2165" s="16"/>
    </row>
    <row r="2166" ht="12.75">
      <c r="C2166" s="16"/>
    </row>
    <row r="2167" ht="12.75">
      <c r="C2167" s="16"/>
    </row>
    <row r="2168" ht="12.75">
      <c r="C2168" s="16"/>
    </row>
    <row r="2169" ht="12.75">
      <c r="C2169" s="16"/>
    </row>
    <row r="2170" ht="12.75">
      <c r="C2170" s="16"/>
    </row>
    <row r="2171" ht="12.75">
      <c r="C2171" s="16"/>
    </row>
    <row r="2172" ht="12.75">
      <c r="C2172" s="16"/>
    </row>
    <row r="2173" ht="12.75">
      <c r="C2173" s="16"/>
    </row>
    <row r="2174" ht="12.75">
      <c r="C2174" s="16"/>
    </row>
    <row r="2175" ht="12.75">
      <c r="C2175" s="16"/>
    </row>
    <row r="2176" ht="12.75">
      <c r="C2176" s="16"/>
    </row>
    <row r="2177" ht="12.75">
      <c r="C2177" s="16"/>
    </row>
    <row r="2178" ht="12.75">
      <c r="C2178" s="16"/>
    </row>
    <row r="2179" ht="12.75">
      <c r="C2179" s="16"/>
    </row>
    <row r="2180" ht="12.75">
      <c r="C2180" s="16"/>
    </row>
    <row r="2181" ht="12.75">
      <c r="C2181" s="16"/>
    </row>
    <row r="2182" ht="12.75">
      <c r="C2182" s="16"/>
    </row>
    <row r="2183" ht="12.75">
      <c r="C2183" s="16"/>
    </row>
    <row r="2184" ht="12.75">
      <c r="C2184" s="16"/>
    </row>
    <row r="2185" ht="12.75">
      <c r="C2185" s="16"/>
    </row>
    <row r="2186" ht="12.75">
      <c r="C2186" s="16"/>
    </row>
    <row r="2187" ht="12.75">
      <c r="C2187" s="16"/>
    </row>
    <row r="2188" ht="12.75">
      <c r="C2188" s="16"/>
    </row>
    <row r="2189" ht="12.75">
      <c r="C2189" s="16"/>
    </row>
    <row r="2190" ht="12.75">
      <c r="C2190" s="16"/>
    </row>
    <row r="2191" ht="12.75">
      <c r="C2191" s="16"/>
    </row>
    <row r="2192" ht="12.75">
      <c r="C2192" s="16"/>
    </row>
    <row r="2193" ht="12.75">
      <c r="C2193" s="16"/>
    </row>
    <row r="2194" ht="12.75">
      <c r="C2194" s="16"/>
    </row>
    <row r="2195" ht="12.75">
      <c r="C2195" s="16"/>
    </row>
    <row r="2196" ht="12.75">
      <c r="C2196" s="16"/>
    </row>
    <row r="2197" ht="12.75">
      <c r="C2197" s="16"/>
    </row>
    <row r="2198" ht="12.75">
      <c r="C2198" s="16"/>
    </row>
    <row r="2199" ht="12.75">
      <c r="C2199" s="16"/>
    </row>
    <row r="2200" ht="12.75">
      <c r="C2200" s="16"/>
    </row>
    <row r="2201" ht="12.75">
      <c r="C2201" s="16"/>
    </row>
    <row r="2202" ht="12.75">
      <c r="C2202" s="16"/>
    </row>
    <row r="2203" ht="12.75">
      <c r="C2203" s="16"/>
    </row>
    <row r="2204" ht="12.75">
      <c r="C2204" s="16"/>
    </row>
    <row r="2205" ht="12.75">
      <c r="C2205" s="16"/>
    </row>
    <row r="2206" ht="12.75">
      <c r="C2206" s="16"/>
    </row>
    <row r="2207" ht="12.75">
      <c r="C2207" s="16"/>
    </row>
    <row r="2208" ht="12.75">
      <c r="C2208" s="16"/>
    </row>
    <row r="2209" ht="12.75">
      <c r="C2209" s="16"/>
    </row>
    <row r="2210" ht="12.75">
      <c r="C2210" s="16"/>
    </row>
  </sheetData>
  <sheetProtection/>
  <printOptions/>
  <pageMargins left="0.1968503937007874" right="0.1968503937007874"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204"/>
  <sheetViews>
    <sheetView showGridLines="0" showZeros="0" zoomScalePageLayoutView="0" workbookViewId="0" topLeftCell="A1">
      <selection activeCell="C21" sqref="C21"/>
    </sheetView>
  </sheetViews>
  <sheetFormatPr defaultColWidth="9.00390625" defaultRowHeight="12.75"/>
  <cols>
    <col min="1" max="1" width="5.75390625" style="1" customWidth="1"/>
    <col min="2" max="2" width="11.375" style="1" customWidth="1"/>
    <col min="3" max="3" width="59.75390625" style="2" customWidth="1"/>
    <col min="4" max="4" width="17.00390625" style="2" customWidth="1"/>
    <col min="5" max="5" width="8.00390625" style="1" customWidth="1"/>
    <col min="6" max="6" width="8.75390625" style="0" customWidth="1"/>
    <col min="7" max="8" width="16.75390625" style="0" customWidth="1"/>
    <col min="9" max="9" width="13.125" style="0" bestFit="1" customWidth="1"/>
  </cols>
  <sheetData>
    <row r="1" spans="1:7" ht="23.25">
      <c r="A1" s="3"/>
      <c r="C1" s="26" t="s">
        <v>128</v>
      </c>
      <c r="D1" s="4"/>
      <c r="E1" s="19"/>
      <c r="G1" s="25"/>
    </row>
    <row r="2" spans="1:7" ht="23.25">
      <c r="A2" s="3"/>
      <c r="C2" s="26"/>
      <c r="D2" s="4"/>
      <c r="E2" s="19"/>
      <c r="G2" s="25"/>
    </row>
    <row r="3" spans="1:5" ht="12.75">
      <c r="A3" s="3" t="s">
        <v>14</v>
      </c>
      <c r="C3" s="2" t="str">
        <f>ROZ!D4</f>
        <v>Výměna kotlů plynové kotelny objektu - ZMĚNA 2023 závěsné kotle</v>
      </c>
      <c r="D3" s="6"/>
      <c r="E3"/>
    </row>
    <row r="4" spans="1:8" ht="12.75">
      <c r="A4" s="3" t="s">
        <v>15</v>
      </c>
      <c r="C4" s="2" t="str">
        <f>ROZ!D5</f>
        <v>D.1.4.1 - Technika prostředí staveb -Vytápění, VZT, ZTI</v>
      </c>
      <c r="E4" s="27"/>
      <c r="G4" s="6"/>
      <c r="H4" s="28"/>
    </row>
    <row r="5" spans="1:8" ht="12.75">
      <c r="A5" s="3" t="s">
        <v>16</v>
      </c>
      <c r="C5" s="2" t="str">
        <f>ROZ!D6</f>
        <v>Město Třeboň</v>
      </c>
      <c r="E5" s="27"/>
      <c r="G5" s="20"/>
      <c r="H5" s="14"/>
    </row>
    <row r="6" spans="1:8" ht="12.75">
      <c r="A6" s="3" t="s">
        <v>58</v>
      </c>
      <c r="C6" s="2" t="str">
        <f>ROZ!D7</f>
        <v>Základní škola Třeboň, Sokolská 296</v>
      </c>
      <c r="D6" s="6"/>
      <c r="E6" s="6"/>
      <c r="F6" s="23"/>
      <c r="G6" s="6"/>
      <c r="H6" s="14"/>
    </row>
    <row r="7" spans="1:8" ht="12.75">
      <c r="A7" s="3" t="s">
        <v>111</v>
      </c>
      <c r="C7" s="2" t="str">
        <f>ROZ!D8</f>
        <v>Jan Plucar, provozovna: Karlov 30/IV., 377 01 Jindřichův Hradec</v>
      </c>
      <c r="D7" s="6"/>
      <c r="E7" s="6"/>
      <c r="F7" s="23"/>
      <c r="G7" s="8"/>
      <c r="H7" s="14"/>
    </row>
    <row r="8" spans="1:8" ht="12.75">
      <c r="A8" s="3" t="s">
        <v>112</v>
      </c>
      <c r="C8" s="2">
        <f>ROZ!D9</f>
        <v>0</v>
      </c>
      <c r="D8" s="6"/>
      <c r="E8" s="6"/>
      <c r="F8" s="23"/>
      <c r="G8" s="8"/>
      <c r="H8" s="14"/>
    </row>
    <row r="9" spans="1:8" ht="12.75">
      <c r="A9" s="3" t="s">
        <v>68</v>
      </c>
      <c r="C9" s="2" t="str">
        <f>ROZ!D10</f>
        <v>15/23</v>
      </c>
      <c r="D9" s="6"/>
      <c r="E9" s="6"/>
      <c r="F9" s="23"/>
      <c r="G9" s="12"/>
      <c r="H9" s="14"/>
    </row>
    <row r="10" spans="1:8" ht="12.75">
      <c r="A10" s="3" t="s">
        <v>109</v>
      </c>
      <c r="C10" s="2" t="str">
        <f>ROZ!D11</f>
        <v>ÚRS</v>
      </c>
      <c r="D10" s="6"/>
      <c r="E10" s="6"/>
      <c r="F10" s="23"/>
      <c r="G10" s="12"/>
      <c r="H10" s="13"/>
    </row>
    <row r="11" spans="1:8" ht="12.75">
      <c r="A11" s="3"/>
      <c r="D11" s="6"/>
      <c r="E11" s="6"/>
      <c r="F11" s="23"/>
      <c r="G11" s="12"/>
      <c r="H11" s="13"/>
    </row>
    <row r="12" spans="1:8" ht="20.25">
      <c r="A12" s="3"/>
      <c r="C12" s="26" t="s">
        <v>129</v>
      </c>
      <c r="D12" s="6"/>
      <c r="E12" s="6"/>
      <c r="F12" s="23"/>
      <c r="G12" s="12"/>
      <c r="H12" s="13"/>
    </row>
    <row r="13" spans="2:10" ht="12.75">
      <c r="B13" s="9"/>
      <c r="C13" s="11"/>
      <c r="D13" s="11"/>
      <c r="G13" s="1"/>
      <c r="H13" s="1"/>
      <c r="I13" s="1"/>
      <c r="J13" s="1"/>
    </row>
    <row r="14" spans="1:10" ht="12.75">
      <c r="A14" s="1" t="s">
        <v>119</v>
      </c>
      <c r="B14" s="16" t="s">
        <v>120</v>
      </c>
      <c r="C14" s="2" t="s">
        <v>130</v>
      </c>
      <c r="D14" s="5">
        <f>SUM(REK!H12:H13)</f>
        <v>0</v>
      </c>
      <c r="E14" s="3"/>
      <c r="H14" s="5"/>
      <c r="I14" s="7"/>
      <c r="J14" s="5"/>
    </row>
    <row r="15" spans="2:10" ht="12.75">
      <c r="B15" s="16"/>
      <c r="D15" s="5"/>
      <c r="E15"/>
      <c r="H15" s="5"/>
      <c r="I15" s="7"/>
      <c r="J15" s="5"/>
    </row>
    <row r="16" spans="1:10" ht="12.75">
      <c r="A16" s="1" t="s">
        <v>119</v>
      </c>
      <c r="B16" s="16" t="s">
        <v>121</v>
      </c>
      <c r="C16" s="2" t="s">
        <v>131</v>
      </c>
      <c r="D16" s="5">
        <f>SUM(REK!H14:H26)</f>
        <v>0</v>
      </c>
      <c r="E16" s="3"/>
      <c r="H16" s="5"/>
      <c r="I16" s="7"/>
      <c r="J16" s="5"/>
    </row>
    <row r="17" spans="2:10" ht="12.75">
      <c r="B17" s="16"/>
      <c r="D17" s="5"/>
      <c r="H17" s="5"/>
      <c r="I17" s="7"/>
      <c r="J17" s="5"/>
    </row>
    <row r="18" spans="1:10" ht="12.75">
      <c r="A18" s="1" t="s">
        <v>122</v>
      </c>
      <c r="B18" s="16" t="s">
        <v>123</v>
      </c>
      <c r="C18" s="2" t="s">
        <v>132</v>
      </c>
      <c r="D18" s="5">
        <f>REK!H28</f>
        <v>0</v>
      </c>
      <c r="E18" s="3"/>
      <c r="H18" s="5"/>
      <c r="I18" s="7"/>
      <c r="J18" s="5"/>
    </row>
    <row r="19" spans="2:10" ht="12.75">
      <c r="B19" s="16"/>
      <c r="G19" s="5"/>
      <c r="H19" s="5"/>
      <c r="I19" s="7"/>
      <c r="J19" s="5"/>
    </row>
    <row r="20" spans="2:10" ht="12.75">
      <c r="B20" s="16"/>
      <c r="G20" s="5"/>
      <c r="H20" s="5"/>
      <c r="I20" s="7"/>
      <c r="J20" s="5"/>
    </row>
    <row r="21" spans="2:10" ht="12.75">
      <c r="B21" s="16"/>
      <c r="C21" s="20" t="s">
        <v>66</v>
      </c>
      <c r="D21" s="14">
        <f>SUM(D13:D20)</f>
        <v>0</v>
      </c>
      <c r="G21" s="5"/>
      <c r="H21" s="5"/>
      <c r="I21" s="7"/>
      <c r="J21" s="5"/>
    </row>
    <row r="22" spans="2:10" ht="12.75">
      <c r="B22" s="16"/>
      <c r="G22" s="5"/>
      <c r="H22" s="5"/>
      <c r="I22" s="7"/>
      <c r="J22" s="5"/>
    </row>
    <row r="23" spans="2:10" ht="12.75">
      <c r="B23" s="16"/>
      <c r="C23" s="6" t="s">
        <v>101</v>
      </c>
      <c r="D23" s="14"/>
      <c r="G23" s="5"/>
      <c r="H23" s="5"/>
      <c r="I23" s="7"/>
      <c r="J23" s="5"/>
    </row>
    <row r="24" spans="2:10" ht="12.75">
      <c r="B24" s="16"/>
      <c r="C24" s="42">
        <f>REK!H6</f>
        <v>0.21</v>
      </c>
      <c r="D24" s="5">
        <f>D21*C24</f>
        <v>0</v>
      </c>
      <c r="G24" s="5"/>
      <c r="H24" s="5"/>
      <c r="I24" s="7"/>
      <c r="J24" s="5"/>
    </row>
    <row r="25" spans="2:10" ht="12.75">
      <c r="B25" s="16"/>
      <c r="C25"/>
      <c r="D25"/>
      <c r="G25" s="5"/>
      <c r="H25" s="5"/>
      <c r="I25" s="7"/>
      <c r="J25" s="5"/>
    </row>
    <row r="26" spans="2:10" ht="12.75">
      <c r="B26" s="16"/>
      <c r="C26" s="12" t="s">
        <v>67</v>
      </c>
      <c r="D26" s="13">
        <f>SUM(D21:D24)</f>
        <v>0</v>
      </c>
      <c r="G26" s="5"/>
      <c r="H26" s="5"/>
      <c r="I26" s="7"/>
      <c r="J26" s="5"/>
    </row>
    <row r="27" spans="2:10" ht="12.75">
      <c r="B27" s="16"/>
      <c r="G27" s="5"/>
      <c r="H27" s="5"/>
      <c r="I27" s="7"/>
      <c r="J27" s="5"/>
    </row>
    <row r="28" spans="2:10" ht="12.75">
      <c r="B28" s="16"/>
      <c r="G28" s="5"/>
      <c r="H28" s="5"/>
      <c r="I28" s="7"/>
      <c r="J28" s="5"/>
    </row>
    <row r="29" spans="1:10" ht="12.75">
      <c r="A29" s="31" t="s">
        <v>133</v>
      </c>
      <c r="B29" s="31"/>
      <c r="G29" s="5"/>
      <c r="H29" s="5"/>
      <c r="I29" s="7"/>
      <c r="J29" s="5"/>
    </row>
    <row r="30" spans="2:10" ht="12.75">
      <c r="B30" s="31" t="s">
        <v>135</v>
      </c>
      <c r="C30" s="2" t="str">
        <f>ROZ!D8</f>
        <v>Jan Plucar, provozovna: Karlov 30/IV., 377 01 Jindřichův Hradec</v>
      </c>
      <c r="G30" s="5"/>
      <c r="H30" s="5"/>
      <c r="I30" s="7"/>
      <c r="J30" s="5"/>
    </row>
    <row r="31" spans="2:10" ht="12.75">
      <c r="B31" s="31"/>
      <c r="G31" s="5"/>
      <c r="H31" s="5"/>
      <c r="I31" s="7"/>
      <c r="J31" s="5"/>
    </row>
    <row r="32" spans="2:10" ht="12.75">
      <c r="B32" s="31" t="s">
        <v>102</v>
      </c>
      <c r="C32" s="23" t="str">
        <f>ROZ!I5</f>
        <v>2/2023</v>
      </c>
      <c r="G32" s="5"/>
      <c r="H32" s="5"/>
      <c r="I32" s="7"/>
      <c r="J32" s="5"/>
    </row>
    <row r="33" spans="2:10" ht="12.75">
      <c r="B33" s="16"/>
      <c r="G33" s="5"/>
      <c r="H33" s="5"/>
      <c r="I33" s="7"/>
      <c r="J33" s="5"/>
    </row>
    <row r="34" spans="2:10" ht="12.75">
      <c r="B34" s="31" t="s">
        <v>134</v>
      </c>
      <c r="G34" s="5"/>
      <c r="H34" s="5"/>
      <c r="I34" s="7"/>
      <c r="J34" s="5"/>
    </row>
    <row r="35" spans="2:10" ht="12.75">
      <c r="B35" s="31"/>
      <c r="G35" s="5"/>
      <c r="H35" s="5"/>
      <c r="I35" s="7"/>
      <c r="J35" s="5"/>
    </row>
    <row r="36" spans="2:10" ht="12.75">
      <c r="B36" s="16"/>
      <c r="G36" s="5"/>
      <c r="H36" s="5"/>
      <c r="I36" s="7"/>
      <c r="J36" s="5"/>
    </row>
    <row r="37" spans="2:10" ht="12.75">
      <c r="B37" s="16"/>
      <c r="G37" s="5"/>
      <c r="H37" s="5"/>
      <c r="I37" s="7"/>
      <c r="J37" s="5"/>
    </row>
    <row r="38" spans="2:10" ht="12.75">
      <c r="B38" s="16"/>
      <c r="G38" s="5"/>
      <c r="H38" s="5"/>
      <c r="I38" s="7"/>
      <c r="J38" s="5"/>
    </row>
    <row r="39" spans="1:10" ht="12.75">
      <c r="A39" s="31" t="s">
        <v>136</v>
      </c>
      <c r="B39" s="31"/>
      <c r="G39" s="5"/>
      <c r="H39" s="5"/>
      <c r="I39" s="7"/>
      <c r="J39" s="5"/>
    </row>
    <row r="40" spans="2:10" ht="12.75">
      <c r="B40" s="31" t="s">
        <v>135</v>
      </c>
      <c r="G40" s="5"/>
      <c r="H40" s="5"/>
      <c r="I40" s="7"/>
      <c r="J40" s="5"/>
    </row>
    <row r="41" spans="2:10" ht="12.75">
      <c r="B41" s="31"/>
      <c r="G41" s="5"/>
      <c r="H41" s="5"/>
      <c r="I41" s="7"/>
      <c r="J41" s="5"/>
    </row>
    <row r="42" spans="2:10" ht="12.75">
      <c r="B42" s="31" t="s">
        <v>102</v>
      </c>
      <c r="G42" s="5"/>
      <c r="H42" s="5"/>
      <c r="I42" s="7"/>
      <c r="J42" s="5"/>
    </row>
    <row r="43" spans="2:10" ht="12.75">
      <c r="B43" s="16"/>
      <c r="G43" s="5"/>
      <c r="H43" s="5"/>
      <c r="I43" s="7"/>
      <c r="J43" s="5"/>
    </row>
    <row r="44" spans="2:10" ht="12.75">
      <c r="B44" s="31" t="s">
        <v>134</v>
      </c>
      <c r="G44" s="5"/>
      <c r="H44" s="5"/>
      <c r="I44" s="7"/>
      <c r="J44" s="5"/>
    </row>
    <row r="45" spans="2:10" ht="12.75">
      <c r="B45" s="31"/>
      <c r="G45" s="5"/>
      <c r="H45" s="5"/>
      <c r="I45" s="7"/>
      <c r="J45" s="5"/>
    </row>
    <row r="46" spans="2:10" ht="12.75">
      <c r="B46" s="31"/>
      <c r="G46" s="5"/>
      <c r="H46" s="5"/>
      <c r="I46" s="7"/>
      <c r="J46" s="5"/>
    </row>
    <row r="47" spans="2:10" ht="12.75">
      <c r="B47" s="16"/>
      <c r="G47" s="5"/>
      <c r="H47" s="5"/>
      <c r="I47" s="7"/>
      <c r="J47" s="5"/>
    </row>
    <row r="48" spans="2:10" ht="12.75">
      <c r="B48" s="16"/>
      <c r="G48" s="5"/>
      <c r="H48" s="5"/>
      <c r="I48" s="7"/>
      <c r="J48" s="5"/>
    </row>
    <row r="49" spans="1:10" ht="12.75">
      <c r="A49" s="31" t="s">
        <v>137</v>
      </c>
      <c r="B49" s="31"/>
      <c r="G49" s="5"/>
      <c r="H49" s="5"/>
      <c r="I49" s="7"/>
      <c r="J49" s="5"/>
    </row>
    <row r="50" spans="2:10" ht="12.75">
      <c r="B50" s="31" t="s">
        <v>135</v>
      </c>
      <c r="G50" s="5"/>
      <c r="H50" s="5"/>
      <c r="I50" s="7"/>
      <c r="J50" s="5"/>
    </row>
    <row r="51" spans="2:10" ht="12.75">
      <c r="B51" s="31"/>
      <c r="G51" s="5"/>
      <c r="H51" s="5"/>
      <c r="I51" s="7"/>
      <c r="J51" s="5"/>
    </row>
    <row r="52" spans="2:10" ht="12.75">
      <c r="B52" s="31" t="s">
        <v>102</v>
      </c>
      <c r="G52" s="5"/>
      <c r="H52" s="5"/>
      <c r="I52" s="7"/>
      <c r="J52" s="5"/>
    </row>
    <row r="53" spans="2:10" ht="12.75">
      <c r="B53" s="16"/>
      <c r="G53" s="5"/>
      <c r="H53" s="5"/>
      <c r="I53" s="7"/>
      <c r="J53" s="5"/>
    </row>
    <row r="54" spans="2:10" ht="12.75">
      <c r="B54" s="31" t="s">
        <v>134</v>
      </c>
      <c r="G54" s="5"/>
      <c r="H54" s="5"/>
      <c r="I54" s="7"/>
      <c r="J54" s="5"/>
    </row>
    <row r="55" spans="2:10" ht="12.75">
      <c r="B55" s="16"/>
      <c r="G55" s="5"/>
      <c r="H55" s="5"/>
      <c r="I55" s="7"/>
      <c r="J55" s="5"/>
    </row>
    <row r="56" spans="2:10" ht="12.75">
      <c r="B56" s="16"/>
      <c r="G56" s="5"/>
      <c r="H56" s="5"/>
      <c r="I56" s="7"/>
      <c r="J56" s="5"/>
    </row>
    <row r="57" spans="2:10" ht="12.75">
      <c r="B57" s="16"/>
      <c r="G57" s="5"/>
      <c r="H57" s="5"/>
      <c r="I57" s="7"/>
      <c r="J57" s="5"/>
    </row>
    <row r="58" spans="2:10" ht="12.75">
      <c r="B58" s="16"/>
      <c r="G58" s="5"/>
      <c r="H58" s="5"/>
      <c r="I58" s="7"/>
      <c r="J58" s="5"/>
    </row>
    <row r="59" spans="2:10" ht="12.75">
      <c r="B59" s="16"/>
      <c r="G59" s="5"/>
      <c r="H59" s="5"/>
      <c r="I59" s="7"/>
      <c r="J59" s="5"/>
    </row>
    <row r="60" spans="2:10" ht="12.75">
      <c r="B60" s="16"/>
      <c r="G60" s="5"/>
      <c r="H60" s="5"/>
      <c r="I60" s="7"/>
      <c r="J60" s="5"/>
    </row>
    <row r="61" spans="2:10" ht="12.75">
      <c r="B61" s="16"/>
      <c r="G61" s="5"/>
      <c r="H61" s="5"/>
      <c r="I61" s="7"/>
      <c r="J61" s="5"/>
    </row>
    <row r="62" spans="2:10" ht="12.75">
      <c r="B62" s="16"/>
      <c r="G62" s="5"/>
      <c r="H62" s="5"/>
      <c r="I62" s="7"/>
      <c r="J62" s="5"/>
    </row>
    <row r="63" spans="2:10" ht="12.75">
      <c r="B63" s="16"/>
      <c r="G63" s="5"/>
      <c r="H63" s="5"/>
      <c r="I63" s="7"/>
      <c r="J63" s="5"/>
    </row>
    <row r="64" spans="2:10" ht="12.75">
      <c r="B64" s="16"/>
      <c r="G64" s="5"/>
      <c r="H64" s="5"/>
      <c r="I64" s="7"/>
      <c r="J64" s="5"/>
    </row>
    <row r="65" spans="2:10" ht="12.75">
      <c r="B65" s="16"/>
      <c r="G65" s="5"/>
      <c r="H65" s="5"/>
      <c r="I65" s="7"/>
      <c r="J65" s="5"/>
    </row>
    <row r="66" spans="2:10" ht="12.75">
      <c r="B66" s="16"/>
      <c r="G66" s="5"/>
      <c r="H66" s="5"/>
      <c r="I66" s="7"/>
      <c r="J66" s="5"/>
    </row>
    <row r="67" spans="2:10" ht="12.75">
      <c r="B67" s="16"/>
      <c r="G67" s="5"/>
      <c r="H67" s="5"/>
      <c r="I67" s="7"/>
      <c r="J67" s="5"/>
    </row>
    <row r="68" spans="2:10" ht="12.75">
      <c r="B68" s="16"/>
      <c r="G68" s="5"/>
      <c r="H68" s="5"/>
      <c r="I68" s="7"/>
      <c r="J68" s="5"/>
    </row>
    <row r="69" spans="2:10" ht="12.75">
      <c r="B69" s="16"/>
      <c r="G69" s="5"/>
      <c r="H69" s="5"/>
      <c r="I69" s="7"/>
      <c r="J69" s="5"/>
    </row>
    <row r="70" spans="2:10" ht="12.75">
      <c r="B70" s="16"/>
      <c r="G70" s="5"/>
      <c r="H70" s="5"/>
      <c r="I70" s="7"/>
      <c r="J70" s="5"/>
    </row>
    <row r="71" spans="2:10" ht="12.75">
      <c r="B71" s="16"/>
      <c r="G71" s="5"/>
      <c r="H71" s="5"/>
      <c r="I71" s="7"/>
      <c r="J71" s="5"/>
    </row>
    <row r="72" spans="2:10" ht="12.75">
      <c r="B72" s="16"/>
      <c r="G72" s="5"/>
      <c r="H72" s="5"/>
      <c r="I72" s="7"/>
      <c r="J72" s="5"/>
    </row>
    <row r="73" spans="2:10" ht="12.75">
      <c r="B73" s="16"/>
      <c r="G73" s="5"/>
      <c r="H73" s="5"/>
      <c r="I73" s="7"/>
      <c r="J73" s="5"/>
    </row>
    <row r="74" spans="2:10" ht="12.75">
      <c r="B74" s="16"/>
      <c r="G74" s="5"/>
      <c r="H74" s="5"/>
      <c r="I74" s="7"/>
      <c r="J74" s="5"/>
    </row>
    <row r="75" spans="2:10" ht="12.75">
      <c r="B75" s="16"/>
      <c r="G75" s="5"/>
      <c r="H75" s="5"/>
      <c r="I75" s="7"/>
      <c r="J75" s="5"/>
    </row>
    <row r="76" spans="2:10" ht="12.75">
      <c r="B76" s="16"/>
      <c r="G76" s="5"/>
      <c r="H76" s="5"/>
      <c r="I76" s="7"/>
      <c r="J76" s="5"/>
    </row>
    <row r="77" spans="2:10" ht="12.75">
      <c r="B77" s="16"/>
      <c r="C77" s="17"/>
      <c r="D77" s="17"/>
      <c r="G77" s="18"/>
      <c r="H77" s="5"/>
      <c r="I77" s="7"/>
      <c r="J77" s="5"/>
    </row>
    <row r="78" spans="2:10" ht="12.75">
      <c r="B78" s="16"/>
      <c r="C78" s="17"/>
      <c r="D78" s="17"/>
      <c r="G78" s="18"/>
      <c r="H78" s="7"/>
      <c r="I78" s="7"/>
      <c r="J78" s="5"/>
    </row>
    <row r="79" spans="2:8" ht="12.75">
      <c r="B79" s="9"/>
      <c r="C79" s="11"/>
      <c r="D79" s="11"/>
      <c r="G79" s="1"/>
      <c r="H79" s="1"/>
    </row>
    <row r="80" spans="2:8" ht="12.75">
      <c r="B80" s="16"/>
      <c r="G80" s="5"/>
      <c r="H80" s="5"/>
    </row>
    <row r="81" spans="2:8" ht="12.75">
      <c r="B81" s="16"/>
      <c r="G81" s="5"/>
      <c r="H81" s="5"/>
    </row>
    <row r="82" spans="2:9" ht="12.75">
      <c r="B82" s="16"/>
      <c r="G82" s="5"/>
      <c r="H82" s="5"/>
      <c r="I82" s="5"/>
    </row>
    <row r="83" spans="2:9" ht="12.75">
      <c r="B83" s="16"/>
      <c r="G83" s="5"/>
      <c r="H83" s="5"/>
      <c r="I83" s="5"/>
    </row>
    <row r="84" spans="2:9" ht="12.75">
      <c r="B84" s="16"/>
      <c r="G84" s="5"/>
      <c r="H84" s="5"/>
      <c r="I84" s="5"/>
    </row>
    <row r="85" spans="2:9" ht="12.75">
      <c r="B85" s="16"/>
      <c r="G85" s="5"/>
      <c r="H85" s="5"/>
      <c r="I85" s="5"/>
    </row>
    <row r="86" spans="2:9" ht="12.75">
      <c r="B86" s="16"/>
      <c r="G86" s="5"/>
      <c r="H86" s="5"/>
      <c r="I86" s="5"/>
    </row>
    <row r="87" spans="2:9" ht="12.75">
      <c r="B87" s="16"/>
      <c r="G87" s="5"/>
      <c r="H87" s="5"/>
      <c r="I87" s="5"/>
    </row>
    <row r="88" spans="2:9" ht="12.75">
      <c r="B88" s="16"/>
      <c r="G88" s="5"/>
      <c r="H88" s="5"/>
      <c r="I88" s="5"/>
    </row>
    <row r="89" spans="2:9" ht="12.75">
      <c r="B89" s="16"/>
      <c r="G89" s="5"/>
      <c r="H89" s="5"/>
      <c r="I89" s="5"/>
    </row>
    <row r="90" spans="2:9" ht="12.75">
      <c r="B90" s="16"/>
      <c r="G90" s="5"/>
      <c r="H90" s="5"/>
      <c r="I90" s="5"/>
    </row>
    <row r="91" spans="2:9" ht="12.75">
      <c r="B91" s="16"/>
      <c r="G91" s="5"/>
      <c r="H91" s="5"/>
      <c r="I91" s="5"/>
    </row>
    <row r="92" spans="2:9" ht="12.75">
      <c r="B92" s="16"/>
      <c r="G92" s="5"/>
      <c r="H92" s="5"/>
      <c r="I92" s="5"/>
    </row>
    <row r="93" spans="2:9" ht="12.75">
      <c r="B93" s="16"/>
      <c r="G93" s="5"/>
      <c r="H93" s="5"/>
      <c r="I93" s="5"/>
    </row>
    <row r="94" spans="2:9" ht="12.75">
      <c r="B94" s="16"/>
      <c r="G94" s="5"/>
      <c r="H94" s="5"/>
      <c r="I94" s="5"/>
    </row>
    <row r="95" spans="2:9" ht="12.75">
      <c r="B95" s="16"/>
      <c r="G95" s="5"/>
      <c r="H95" s="5"/>
      <c r="I95" s="5"/>
    </row>
    <row r="96" spans="2:9" ht="12.75">
      <c r="B96" s="16"/>
      <c r="G96" s="5"/>
      <c r="H96" s="5"/>
      <c r="I96" s="5"/>
    </row>
    <row r="97" spans="2:9" ht="12.75">
      <c r="B97" s="16"/>
      <c r="G97" s="5"/>
      <c r="H97" s="5"/>
      <c r="I97" s="5"/>
    </row>
    <row r="98" spans="2:9" ht="12.75">
      <c r="B98" s="16"/>
      <c r="G98" s="5"/>
      <c r="H98" s="5"/>
      <c r="I98" s="5"/>
    </row>
    <row r="99" spans="2:9" ht="12.75">
      <c r="B99" s="16"/>
      <c r="G99" s="5"/>
      <c r="H99" s="5"/>
      <c r="I99" s="5"/>
    </row>
    <row r="100" spans="2:9" ht="12.75">
      <c r="B100" s="16"/>
      <c r="G100" s="5"/>
      <c r="H100" s="5"/>
      <c r="I100" s="5"/>
    </row>
    <row r="101" spans="2:9" ht="12.75">
      <c r="B101" s="16"/>
      <c r="G101" s="5"/>
      <c r="H101" s="5"/>
      <c r="I101" s="5"/>
    </row>
    <row r="102" spans="2:9" ht="12.75">
      <c r="B102" s="16"/>
      <c r="G102" s="5"/>
      <c r="H102" s="5"/>
      <c r="I102" s="5"/>
    </row>
    <row r="103" spans="2:9" ht="12.75">
      <c r="B103" s="16"/>
      <c r="G103" s="5"/>
      <c r="H103" s="5"/>
      <c r="I103" s="5"/>
    </row>
    <row r="104" spans="2:9" ht="12.75">
      <c r="B104" s="16"/>
      <c r="G104" s="5"/>
      <c r="H104" s="5"/>
      <c r="I104" s="5"/>
    </row>
    <row r="105" spans="2:9" ht="12.75">
      <c r="B105" s="16"/>
      <c r="G105" s="5"/>
      <c r="H105" s="5"/>
      <c r="I105" s="5"/>
    </row>
    <row r="106" spans="2:9" ht="12.75">
      <c r="B106" s="16"/>
      <c r="G106" s="5"/>
      <c r="H106" s="5"/>
      <c r="I106" s="5"/>
    </row>
    <row r="107" spans="2:9" ht="12.75">
      <c r="B107" s="16"/>
      <c r="G107" s="5"/>
      <c r="H107" s="5"/>
      <c r="I107" s="5"/>
    </row>
    <row r="108" spans="2:9" ht="12.75">
      <c r="B108" s="16"/>
      <c r="G108" s="5"/>
      <c r="H108" s="5"/>
      <c r="I108" s="5"/>
    </row>
    <row r="109" spans="2:9" ht="12.75">
      <c r="B109" s="16"/>
      <c r="G109" s="5"/>
      <c r="H109" s="5"/>
      <c r="I109" s="5"/>
    </row>
    <row r="110" spans="2:9" ht="12.75">
      <c r="B110" s="16"/>
      <c r="G110" s="5"/>
      <c r="H110" s="5"/>
      <c r="I110" s="5"/>
    </row>
    <row r="111" spans="2:9" ht="12.75">
      <c r="B111" s="16"/>
      <c r="G111" s="5"/>
      <c r="H111" s="5"/>
      <c r="I111" s="5"/>
    </row>
    <row r="112" spans="2:9" ht="12.75">
      <c r="B112" s="16"/>
      <c r="G112" s="5"/>
      <c r="H112" s="5"/>
      <c r="I112" s="5"/>
    </row>
    <row r="113" spans="2:9" ht="12.75">
      <c r="B113" s="16"/>
      <c r="G113" s="5"/>
      <c r="H113" s="5"/>
      <c r="I113" s="5"/>
    </row>
    <row r="114" spans="2:9" ht="12.75">
      <c r="B114" s="16"/>
      <c r="G114" s="5"/>
      <c r="H114" s="5"/>
      <c r="I114" s="5"/>
    </row>
    <row r="115" spans="2:9" ht="12.75">
      <c r="B115" s="16"/>
      <c r="G115" s="5"/>
      <c r="H115" s="5"/>
      <c r="I115" s="5"/>
    </row>
    <row r="116" spans="2:9" ht="12.75">
      <c r="B116" s="16"/>
      <c r="G116" s="5"/>
      <c r="H116" s="5"/>
      <c r="I116" s="5"/>
    </row>
    <row r="117" spans="2:9" ht="12.75">
      <c r="B117" s="16"/>
      <c r="G117" s="5"/>
      <c r="H117" s="5"/>
      <c r="I117" s="5"/>
    </row>
    <row r="118" spans="2:9" ht="12.75">
      <c r="B118" s="16"/>
      <c r="G118" s="5"/>
      <c r="H118" s="5"/>
      <c r="I118" s="5"/>
    </row>
    <row r="119" spans="2:9" ht="12.75">
      <c r="B119" s="16"/>
      <c r="G119" s="5"/>
      <c r="H119" s="5"/>
      <c r="I119" s="5"/>
    </row>
    <row r="120" spans="2:9" ht="12.75">
      <c r="B120" s="16"/>
      <c r="G120" s="5"/>
      <c r="H120" s="5"/>
      <c r="I120" s="5"/>
    </row>
    <row r="121" spans="2:9" ht="12.75">
      <c r="B121" s="16"/>
      <c r="G121" s="5"/>
      <c r="H121" s="5"/>
      <c r="I121" s="5"/>
    </row>
    <row r="122" spans="2:9" ht="12.75">
      <c r="B122" s="16"/>
      <c r="G122" s="5"/>
      <c r="H122" s="5"/>
      <c r="I122" s="5"/>
    </row>
    <row r="123" spans="2:9" ht="12.75">
      <c r="B123" s="16"/>
      <c r="G123" s="5"/>
      <c r="H123" s="5"/>
      <c r="I123" s="5"/>
    </row>
    <row r="124" spans="2:9" ht="12.75">
      <c r="B124" s="16"/>
      <c r="G124" s="5"/>
      <c r="H124" s="5"/>
      <c r="I124" s="5"/>
    </row>
    <row r="125" spans="2:9" ht="12.75">
      <c r="B125" s="16"/>
      <c r="G125" s="5"/>
      <c r="H125" s="5"/>
      <c r="I125" s="5"/>
    </row>
    <row r="126" spans="2:9" ht="12.75">
      <c r="B126" s="16"/>
      <c r="G126" s="5"/>
      <c r="H126" s="5"/>
      <c r="I126" s="5"/>
    </row>
    <row r="127" spans="2:9" ht="12.75">
      <c r="B127" s="16"/>
      <c r="G127" s="5"/>
      <c r="H127" s="5"/>
      <c r="I127" s="5"/>
    </row>
    <row r="128" spans="2:9" ht="12.75">
      <c r="B128" s="16"/>
      <c r="G128" s="5"/>
      <c r="H128" s="5"/>
      <c r="I128" s="5"/>
    </row>
    <row r="129" spans="2:9" ht="12.75">
      <c r="B129" s="16"/>
      <c r="G129" s="5"/>
      <c r="H129" s="5"/>
      <c r="I129" s="5"/>
    </row>
    <row r="130" spans="2:9" ht="12.75">
      <c r="B130" s="16"/>
      <c r="G130" s="5"/>
      <c r="H130" s="5"/>
      <c r="I130" s="5"/>
    </row>
    <row r="131" spans="2:9" ht="12.75">
      <c r="B131" s="16"/>
      <c r="G131" s="5"/>
      <c r="H131" s="5"/>
      <c r="I131" s="5"/>
    </row>
    <row r="132" spans="2:9" ht="12.75">
      <c r="B132" s="16"/>
      <c r="G132" s="5"/>
      <c r="H132" s="5"/>
      <c r="I132" s="5"/>
    </row>
    <row r="133" spans="2:9" ht="12.75">
      <c r="B133" s="16"/>
      <c r="G133" s="5"/>
      <c r="H133" s="5"/>
      <c r="I133" s="5"/>
    </row>
    <row r="134" spans="2:9" ht="12.75">
      <c r="B134" s="16"/>
      <c r="G134" s="5"/>
      <c r="H134" s="5"/>
      <c r="I134" s="5"/>
    </row>
    <row r="135" spans="2:9" ht="12.75">
      <c r="B135" s="16"/>
      <c r="G135" s="5"/>
      <c r="H135" s="5"/>
      <c r="I135" s="5"/>
    </row>
    <row r="136" spans="2:9" ht="12.75">
      <c r="B136" s="16"/>
      <c r="G136" s="5"/>
      <c r="H136" s="5"/>
      <c r="I136" s="5"/>
    </row>
    <row r="137" spans="2:9" ht="12.75">
      <c r="B137" s="16"/>
      <c r="G137" s="5"/>
      <c r="H137" s="5"/>
      <c r="I137" s="5"/>
    </row>
    <row r="138" spans="2:9" ht="12.75">
      <c r="B138" s="16"/>
      <c r="G138" s="5"/>
      <c r="H138" s="5"/>
      <c r="I138" s="5"/>
    </row>
    <row r="139" spans="2:9" ht="12.75">
      <c r="B139" s="16"/>
      <c r="G139" s="5"/>
      <c r="H139" s="5"/>
      <c r="I139" s="5"/>
    </row>
    <row r="140" spans="2:9" ht="12.75">
      <c r="B140" s="16"/>
      <c r="G140" s="5"/>
      <c r="H140" s="5"/>
      <c r="I140" s="5"/>
    </row>
    <row r="141" spans="2:9" ht="12.75">
      <c r="B141" s="16"/>
      <c r="G141" s="5"/>
      <c r="H141" s="5"/>
      <c r="I141" s="5"/>
    </row>
    <row r="142" spans="2:9" ht="12.75">
      <c r="B142" s="16"/>
      <c r="G142" s="5"/>
      <c r="H142" s="5"/>
      <c r="I142" s="5"/>
    </row>
    <row r="143" spans="2:9" ht="12.75">
      <c r="B143" s="16"/>
      <c r="G143" s="5"/>
      <c r="H143" s="5"/>
      <c r="I143" s="5"/>
    </row>
    <row r="144" spans="2:9" ht="12.75">
      <c r="B144" s="16"/>
      <c r="G144" s="5"/>
      <c r="H144" s="5"/>
      <c r="I144" s="5"/>
    </row>
    <row r="145" spans="2:9" ht="12.75">
      <c r="B145" s="16"/>
      <c r="G145" s="5"/>
      <c r="H145" s="5"/>
      <c r="I145" s="5"/>
    </row>
    <row r="146" spans="2:9" ht="12.75">
      <c r="B146" s="16"/>
      <c r="G146" s="5"/>
      <c r="H146" s="5"/>
      <c r="I146" s="5"/>
    </row>
    <row r="147" spans="2:9" ht="12.75">
      <c r="B147" s="16"/>
      <c r="G147" s="5"/>
      <c r="H147" s="5"/>
      <c r="I147" s="5"/>
    </row>
    <row r="148" spans="2:9" ht="12.75">
      <c r="B148" s="16"/>
      <c r="G148" s="5"/>
      <c r="H148" s="5"/>
      <c r="I148" s="5"/>
    </row>
    <row r="149" spans="2:9" ht="12.75">
      <c r="B149" s="16"/>
      <c r="G149" s="5"/>
      <c r="H149" s="5"/>
      <c r="I149" s="5"/>
    </row>
    <row r="150" spans="2:9" ht="12.75">
      <c r="B150" s="16"/>
      <c r="G150" s="5"/>
      <c r="H150" s="5"/>
      <c r="I150" s="5"/>
    </row>
    <row r="151" spans="2:9" ht="12.75">
      <c r="B151" s="16"/>
      <c r="G151" s="5"/>
      <c r="H151" s="5"/>
      <c r="I151" s="5"/>
    </row>
    <row r="152" spans="2:9" ht="12.75">
      <c r="B152" s="16"/>
      <c r="G152" s="5"/>
      <c r="H152" s="5"/>
      <c r="I152" s="5"/>
    </row>
    <row r="153" spans="2:9" ht="12.75">
      <c r="B153" s="16"/>
      <c r="G153" s="5"/>
      <c r="H153" s="5"/>
      <c r="I153" s="5"/>
    </row>
    <row r="154" spans="2:9" ht="12.75">
      <c r="B154" s="16"/>
      <c r="G154" s="5"/>
      <c r="H154" s="5"/>
      <c r="I154" s="5"/>
    </row>
    <row r="155" spans="2:9" ht="12.75">
      <c r="B155" s="16"/>
      <c r="G155" s="5"/>
      <c r="H155" s="5"/>
      <c r="I155" s="5"/>
    </row>
    <row r="156" spans="2:9" ht="12.75">
      <c r="B156" s="16"/>
      <c r="G156" s="5"/>
      <c r="H156" s="5"/>
      <c r="I156" s="5"/>
    </row>
    <row r="157" spans="2:9" ht="12.75">
      <c r="B157" s="16"/>
      <c r="G157" s="5"/>
      <c r="H157" s="5"/>
      <c r="I157" s="5"/>
    </row>
    <row r="158" spans="2:9" ht="12.75">
      <c r="B158" s="16"/>
      <c r="G158" s="5"/>
      <c r="H158" s="5"/>
      <c r="I158" s="5"/>
    </row>
    <row r="159" spans="2:9" ht="12.75">
      <c r="B159" s="16"/>
      <c r="G159" s="5"/>
      <c r="H159" s="5"/>
      <c r="I159" s="5"/>
    </row>
    <row r="160" spans="2:9" ht="12.75">
      <c r="B160" s="16"/>
      <c r="G160" s="5"/>
      <c r="H160" s="5"/>
      <c r="I160" s="5"/>
    </row>
    <row r="161" spans="2:9" ht="12.75">
      <c r="B161" s="16"/>
      <c r="G161" s="5"/>
      <c r="H161" s="5"/>
      <c r="I161" s="5"/>
    </row>
    <row r="162" spans="2:9" ht="12.75">
      <c r="B162" s="16"/>
      <c r="G162" s="5"/>
      <c r="H162" s="5"/>
      <c r="I162" s="5"/>
    </row>
    <row r="163" spans="2:9" ht="12.75">
      <c r="B163" s="16"/>
      <c r="G163" s="5"/>
      <c r="H163" s="5"/>
      <c r="I163" s="5"/>
    </row>
    <row r="164" spans="2:9" ht="12.75">
      <c r="B164" s="16"/>
      <c r="G164" s="5"/>
      <c r="H164" s="5"/>
      <c r="I164" s="5"/>
    </row>
    <row r="165" spans="2:9" ht="12.75">
      <c r="B165" s="16"/>
      <c r="G165" s="5"/>
      <c r="H165" s="5"/>
      <c r="I165" s="5"/>
    </row>
    <row r="166" spans="2:9" ht="12.75">
      <c r="B166" s="16"/>
      <c r="G166" s="5"/>
      <c r="H166" s="5"/>
      <c r="I166" s="5"/>
    </row>
    <row r="167" spans="2:9" ht="12.75">
      <c r="B167" s="16"/>
      <c r="G167" s="5"/>
      <c r="H167" s="5"/>
      <c r="I167" s="5"/>
    </row>
    <row r="168" spans="2:9" ht="12.75">
      <c r="B168" s="16"/>
      <c r="G168" s="5"/>
      <c r="H168" s="5"/>
      <c r="I168" s="5"/>
    </row>
    <row r="169" spans="2:9" ht="12.75">
      <c r="B169" s="16"/>
      <c r="G169" s="5"/>
      <c r="H169" s="5"/>
      <c r="I169" s="5"/>
    </row>
    <row r="170" spans="2:9" ht="12.75">
      <c r="B170" s="16"/>
      <c r="G170" s="5"/>
      <c r="H170" s="5"/>
      <c r="I170" s="5"/>
    </row>
    <row r="171" spans="2:9" ht="12.75">
      <c r="B171" s="16"/>
      <c r="G171" s="5"/>
      <c r="H171" s="5"/>
      <c r="I171" s="5"/>
    </row>
    <row r="172" spans="2:9" ht="12.75">
      <c r="B172" s="16"/>
      <c r="G172" s="5"/>
      <c r="H172" s="5"/>
      <c r="I172" s="5"/>
    </row>
    <row r="173" spans="2:9" ht="12.75">
      <c r="B173" s="16"/>
      <c r="G173" s="5"/>
      <c r="H173" s="5"/>
      <c r="I173" s="5"/>
    </row>
    <row r="174" spans="2:9" ht="12.75">
      <c r="B174" s="16"/>
      <c r="G174" s="5"/>
      <c r="H174" s="5"/>
      <c r="I174" s="5"/>
    </row>
    <row r="175" spans="2:9" ht="12.75">
      <c r="B175" s="16"/>
      <c r="G175" s="5"/>
      <c r="H175" s="5"/>
      <c r="I175" s="5"/>
    </row>
    <row r="176" spans="2:9" ht="12.75">
      <c r="B176" s="16"/>
      <c r="G176" s="5"/>
      <c r="H176" s="5"/>
      <c r="I176" s="5"/>
    </row>
    <row r="177" spans="2:9" ht="12.75">
      <c r="B177" s="16"/>
      <c r="G177" s="5"/>
      <c r="H177" s="5"/>
      <c r="I177" s="5"/>
    </row>
    <row r="178" spans="2:9" ht="12.75">
      <c r="B178" s="16"/>
      <c r="G178" s="5"/>
      <c r="H178" s="5"/>
      <c r="I178" s="5"/>
    </row>
    <row r="179" spans="2:9" ht="12.75">
      <c r="B179" s="16"/>
      <c r="G179" s="5"/>
      <c r="H179" s="5"/>
      <c r="I179" s="5"/>
    </row>
    <row r="180" spans="2:9" ht="12.75">
      <c r="B180" s="16"/>
      <c r="G180" s="5"/>
      <c r="H180" s="5"/>
      <c r="I180" s="5"/>
    </row>
    <row r="181" spans="2:9" ht="12.75">
      <c r="B181" s="16"/>
      <c r="G181" s="5"/>
      <c r="H181" s="5"/>
      <c r="I181" s="5"/>
    </row>
    <row r="182" spans="2:9" ht="12.75">
      <c r="B182" s="16"/>
      <c r="G182" s="5"/>
      <c r="H182" s="5"/>
      <c r="I182" s="5"/>
    </row>
    <row r="183" spans="2:9" ht="12.75">
      <c r="B183" s="16"/>
      <c r="G183" s="5"/>
      <c r="H183" s="5"/>
      <c r="I183" s="5"/>
    </row>
    <row r="184" spans="2:9" ht="12.75">
      <c r="B184" s="16"/>
      <c r="G184" s="5"/>
      <c r="H184" s="5"/>
      <c r="I184" s="5"/>
    </row>
    <row r="185" spans="2:9" ht="12.75">
      <c r="B185" s="16"/>
      <c r="G185" s="5"/>
      <c r="H185" s="5"/>
      <c r="I185" s="5"/>
    </row>
    <row r="186" spans="2:9" ht="12.75">
      <c r="B186" s="16"/>
      <c r="G186" s="5"/>
      <c r="H186" s="5"/>
      <c r="I186" s="5"/>
    </row>
    <row r="187" spans="2:9" ht="12.75">
      <c r="B187" s="16"/>
      <c r="G187" s="5"/>
      <c r="H187" s="5"/>
      <c r="I187" s="5"/>
    </row>
    <row r="188" spans="2:9" ht="12.75">
      <c r="B188" s="16"/>
      <c r="G188" s="5"/>
      <c r="H188" s="5"/>
      <c r="I188" s="5"/>
    </row>
    <row r="189" spans="2:9" ht="12.75">
      <c r="B189" s="16"/>
      <c r="G189" s="5"/>
      <c r="H189" s="5"/>
      <c r="I189" s="5"/>
    </row>
    <row r="190" spans="2:9" ht="12.75">
      <c r="B190" s="16"/>
      <c r="G190" s="5"/>
      <c r="H190" s="5"/>
      <c r="I190" s="5"/>
    </row>
    <row r="191" spans="2:9" ht="12.75">
      <c r="B191" s="16"/>
      <c r="G191" s="5"/>
      <c r="H191" s="5"/>
      <c r="I191" s="5"/>
    </row>
    <row r="192" spans="2:9" ht="12.75">
      <c r="B192" s="16"/>
      <c r="G192" s="5"/>
      <c r="H192" s="5"/>
      <c r="I192" s="5"/>
    </row>
    <row r="193" spans="2:9" ht="12.75">
      <c r="B193" s="16"/>
      <c r="G193" s="5"/>
      <c r="H193" s="5"/>
      <c r="I193" s="5"/>
    </row>
    <row r="194" spans="2:9" ht="12.75">
      <c r="B194" s="16"/>
      <c r="G194" s="5"/>
      <c r="H194" s="5"/>
      <c r="I194" s="5"/>
    </row>
    <row r="195" spans="2:9" ht="12.75">
      <c r="B195" s="16"/>
      <c r="G195" s="5"/>
      <c r="H195" s="5"/>
      <c r="I195" s="5"/>
    </row>
    <row r="196" spans="2:9" ht="12.75">
      <c r="B196" s="16"/>
      <c r="G196" s="5"/>
      <c r="H196" s="5"/>
      <c r="I196" s="5"/>
    </row>
    <row r="197" spans="2:9" ht="12.75">
      <c r="B197" s="16"/>
      <c r="G197" s="5"/>
      <c r="H197" s="5"/>
      <c r="I197" s="5"/>
    </row>
    <row r="198" spans="2:9" ht="12.75">
      <c r="B198" s="16"/>
      <c r="G198" s="5"/>
      <c r="H198" s="5"/>
      <c r="I198" s="5"/>
    </row>
    <row r="199" spans="2:9" ht="12.75">
      <c r="B199" s="16"/>
      <c r="G199" s="5"/>
      <c r="H199" s="5"/>
      <c r="I199" s="5"/>
    </row>
    <row r="200" spans="2:9" ht="12.75">
      <c r="B200" s="16"/>
      <c r="G200" s="5"/>
      <c r="H200" s="5"/>
      <c r="I200" s="5"/>
    </row>
    <row r="201" spans="2:9" ht="12.75">
      <c r="B201" s="16"/>
      <c r="G201" s="5"/>
      <c r="H201" s="5"/>
      <c r="I201" s="5"/>
    </row>
    <row r="202" spans="2:9" ht="12.75">
      <c r="B202" s="16"/>
      <c r="G202" s="5"/>
      <c r="H202" s="5"/>
      <c r="I202" s="5"/>
    </row>
    <row r="203" spans="2:8" ht="12.75">
      <c r="B203" s="16"/>
      <c r="C203" s="15"/>
      <c r="D203" s="15"/>
      <c r="F203" s="7"/>
      <c r="G203" s="5"/>
      <c r="H203" s="5"/>
    </row>
    <row r="204" spans="2:8" ht="12.75">
      <c r="B204" s="16"/>
      <c r="C204" s="17"/>
      <c r="D204" s="17"/>
      <c r="G204" s="18"/>
      <c r="H204" s="5"/>
    </row>
    <row r="205" spans="2:8" ht="12.75">
      <c r="B205" s="16"/>
      <c r="C205" s="17"/>
      <c r="D205" s="17"/>
      <c r="G205" s="18"/>
      <c r="H205" s="5"/>
    </row>
    <row r="206" spans="2:8" ht="12.75">
      <c r="B206" s="9"/>
      <c r="C206" s="11"/>
      <c r="D206" s="11"/>
      <c r="G206" s="1"/>
      <c r="H206" s="5"/>
    </row>
    <row r="207" spans="2:8" ht="12.75">
      <c r="B207" s="16"/>
      <c r="G207" s="5"/>
      <c r="H207" s="5"/>
    </row>
    <row r="208" spans="2:8" ht="12.75">
      <c r="B208" s="16"/>
      <c r="G208" s="5"/>
      <c r="H208" s="5"/>
    </row>
    <row r="209" spans="2:8" ht="12.75">
      <c r="B209" s="16"/>
      <c r="G209" s="5"/>
      <c r="H209" s="5"/>
    </row>
    <row r="210" spans="2:8" ht="12.75">
      <c r="B210" s="16"/>
      <c r="G210" s="5"/>
      <c r="H210" s="5"/>
    </row>
    <row r="211" spans="2:8" ht="12.75">
      <c r="B211" s="16"/>
      <c r="G211" s="5"/>
      <c r="H211" s="5"/>
    </row>
    <row r="212" spans="2:8" ht="12.75">
      <c r="B212" s="16"/>
      <c r="G212" s="5"/>
      <c r="H212" s="5"/>
    </row>
    <row r="213" spans="2:8" ht="12.75">
      <c r="B213" s="16"/>
      <c r="G213" s="5"/>
      <c r="H213" s="5"/>
    </row>
    <row r="214" spans="2:8" ht="12.75">
      <c r="B214" s="16"/>
      <c r="G214" s="5"/>
      <c r="H214" s="5"/>
    </row>
    <row r="215" spans="2:8" ht="12.75">
      <c r="B215" s="16"/>
      <c r="G215" s="5"/>
      <c r="H215" s="5"/>
    </row>
    <row r="216" spans="2:8" ht="12.75">
      <c r="B216" s="16"/>
      <c r="G216" s="5"/>
      <c r="H216" s="5"/>
    </row>
    <row r="217" spans="2:8" ht="12.75">
      <c r="B217" s="16"/>
      <c r="G217" s="5"/>
      <c r="H217" s="5"/>
    </row>
    <row r="218" spans="2:8" ht="12.75">
      <c r="B218" s="16"/>
      <c r="G218" s="5"/>
      <c r="H218" s="5"/>
    </row>
    <row r="219" spans="2:8" ht="12.75">
      <c r="B219" s="16"/>
      <c r="G219" s="5"/>
      <c r="H219" s="5"/>
    </row>
    <row r="220" spans="2:8" ht="12.75">
      <c r="B220" s="16"/>
      <c r="G220" s="5"/>
      <c r="H220" s="5"/>
    </row>
    <row r="221" spans="2:8" ht="12.75">
      <c r="B221" s="16"/>
      <c r="G221" s="5"/>
      <c r="H221" s="5"/>
    </row>
    <row r="222" spans="2:8" ht="12.75">
      <c r="B222" s="16"/>
      <c r="G222" s="5"/>
      <c r="H222" s="5"/>
    </row>
    <row r="223" spans="2:8" ht="12.75">
      <c r="B223" s="16"/>
      <c r="G223" s="5"/>
      <c r="H223" s="5"/>
    </row>
    <row r="224" spans="2:8" ht="12.75">
      <c r="B224" s="16"/>
      <c r="G224" s="5"/>
      <c r="H224" s="5"/>
    </row>
    <row r="225" spans="2:8" ht="12.75">
      <c r="B225" s="16"/>
      <c r="G225" s="5"/>
      <c r="H225" s="5"/>
    </row>
    <row r="226" spans="2:8" ht="12.75">
      <c r="B226" s="16"/>
      <c r="G226" s="5"/>
      <c r="H226" s="5"/>
    </row>
    <row r="227" spans="2:8" ht="12.75">
      <c r="B227" s="16"/>
      <c r="G227" s="5"/>
      <c r="H227" s="5"/>
    </row>
    <row r="228" spans="2:8" ht="12.75">
      <c r="B228" s="16"/>
      <c r="G228" s="5"/>
      <c r="H228" s="5"/>
    </row>
    <row r="229" spans="2:8" ht="12.75">
      <c r="B229" s="16"/>
      <c r="G229" s="5"/>
      <c r="H229" s="5"/>
    </row>
    <row r="230" spans="2:8" ht="12.75">
      <c r="B230" s="16"/>
      <c r="G230" s="5"/>
      <c r="H230" s="5"/>
    </row>
    <row r="231" spans="2:8" ht="12.75">
      <c r="B231" s="16"/>
      <c r="G231" s="5"/>
      <c r="H231" s="5"/>
    </row>
    <row r="232" spans="2:8" ht="12.75">
      <c r="B232" s="16"/>
      <c r="G232" s="5"/>
      <c r="H232" s="5"/>
    </row>
    <row r="233" spans="2:8" ht="12.75">
      <c r="B233" s="16"/>
      <c r="G233" s="5"/>
      <c r="H233" s="5"/>
    </row>
    <row r="234" spans="2:8" ht="12.75">
      <c r="B234" s="16"/>
      <c r="G234" s="5"/>
      <c r="H234" s="5"/>
    </row>
    <row r="235" spans="2:8" ht="12.75">
      <c r="B235" s="16"/>
      <c r="G235" s="5"/>
      <c r="H235" s="5"/>
    </row>
    <row r="236" spans="2:8" ht="12.75">
      <c r="B236" s="16"/>
      <c r="G236" s="5"/>
      <c r="H236" s="5"/>
    </row>
    <row r="237" spans="2:8" ht="12.75">
      <c r="B237" s="16"/>
      <c r="G237" s="5"/>
      <c r="H237" s="5"/>
    </row>
    <row r="238" spans="2:8" ht="12.75">
      <c r="B238" s="16"/>
      <c r="G238" s="5"/>
      <c r="H238" s="5"/>
    </row>
    <row r="239" spans="2:8" ht="12.75">
      <c r="B239" s="16"/>
      <c r="G239" s="5"/>
      <c r="H239" s="5"/>
    </row>
    <row r="240" spans="2:8" ht="12.75">
      <c r="B240" s="16"/>
      <c r="G240" s="5"/>
      <c r="H240" s="5"/>
    </row>
    <row r="241" spans="2:8" ht="12.75">
      <c r="B241" s="16"/>
      <c r="G241" s="5"/>
      <c r="H241" s="5"/>
    </row>
    <row r="242" spans="2:8" ht="12.75">
      <c r="B242" s="16"/>
      <c r="G242" s="5"/>
      <c r="H242" s="5"/>
    </row>
    <row r="243" spans="2:8" ht="12.75">
      <c r="B243" s="16"/>
      <c r="G243" s="5"/>
      <c r="H243" s="5"/>
    </row>
    <row r="244" spans="2:8" ht="12.75">
      <c r="B244" s="16"/>
      <c r="G244" s="5"/>
      <c r="H244" s="5"/>
    </row>
    <row r="245" spans="2:8" ht="12.75">
      <c r="B245" s="16"/>
      <c r="G245" s="5"/>
      <c r="H245" s="5"/>
    </row>
    <row r="246" spans="2:8" ht="12.75">
      <c r="B246" s="16"/>
      <c r="G246" s="5"/>
      <c r="H246" s="5"/>
    </row>
    <row r="247" spans="2:8" ht="12.75">
      <c r="B247" s="16"/>
      <c r="G247" s="5"/>
      <c r="H247" s="5"/>
    </row>
    <row r="248" spans="2:8" ht="12.75">
      <c r="B248" s="16"/>
      <c r="G248" s="5"/>
      <c r="H248" s="5"/>
    </row>
    <row r="249" spans="2:8" ht="12.75">
      <c r="B249" s="16"/>
      <c r="G249" s="5"/>
      <c r="H249" s="5"/>
    </row>
    <row r="250" spans="2:8" ht="12.75">
      <c r="B250" s="16"/>
      <c r="G250" s="5"/>
      <c r="H250" s="5"/>
    </row>
    <row r="251" spans="2:8" ht="12.75">
      <c r="B251" s="16"/>
      <c r="G251" s="5"/>
      <c r="H251" s="5"/>
    </row>
    <row r="252" spans="2:8" ht="12.75">
      <c r="B252" s="16"/>
      <c r="G252" s="5"/>
      <c r="H252" s="5"/>
    </row>
    <row r="253" spans="2:8" ht="12.75">
      <c r="B253" s="16"/>
      <c r="G253" s="5"/>
      <c r="H253" s="5"/>
    </row>
    <row r="254" spans="2:8" ht="12.75">
      <c r="B254" s="16"/>
      <c r="G254" s="5"/>
      <c r="H254" s="5"/>
    </row>
    <row r="255" spans="2:8" ht="12.75">
      <c r="B255" s="16"/>
      <c r="G255" s="5"/>
      <c r="H255" s="5"/>
    </row>
    <row r="256" spans="2:8" ht="12.75">
      <c r="B256" s="16"/>
      <c r="G256" s="5"/>
      <c r="H256" s="5"/>
    </row>
    <row r="257" spans="2:8" ht="12.75">
      <c r="B257" s="16"/>
      <c r="G257" s="5"/>
      <c r="H257" s="5"/>
    </row>
    <row r="258" spans="2:8" ht="12.75">
      <c r="B258" s="16"/>
      <c r="G258" s="5"/>
      <c r="H258" s="5"/>
    </row>
    <row r="259" spans="2:8" ht="12.75">
      <c r="B259" s="16"/>
      <c r="G259" s="5"/>
      <c r="H259" s="5"/>
    </row>
    <row r="260" spans="2:8" ht="12.75">
      <c r="B260" s="16"/>
      <c r="G260" s="5"/>
      <c r="H260" s="5"/>
    </row>
    <row r="261" spans="2:8" ht="12.75">
      <c r="B261" s="16"/>
      <c r="G261" s="5"/>
      <c r="H261" s="5"/>
    </row>
    <row r="262" spans="2:8" ht="12.75">
      <c r="B262" s="16"/>
      <c r="C262" s="15"/>
      <c r="D262" s="15"/>
      <c r="F262" s="7"/>
      <c r="G262" s="5"/>
      <c r="H262" s="5"/>
    </row>
    <row r="263" spans="2:8" ht="12.75">
      <c r="B263" s="16"/>
      <c r="C263" s="17"/>
      <c r="D263" s="17"/>
      <c r="G263" s="18"/>
      <c r="H263" s="5"/>
    </row>
    <row r="264" spans="2:8" ht="12.75">
      <c r="B264" s="16"/>
      <c r="C264" s="17"/>
      <c r="D264" s="17"/>
      <c r="G264" s="18"/>
      <c r="H264" s="5"/>
    </row>
    <row r="265" spans="2:8" ht="12.75">
      <c r="B265" s="9"/>
      <c r="C265" s="11"/>
      <c r="D265" s="11"/>
      <c r="G265" s="1"/>
      <c r="H265" s="1"/>
    </row>
    <row r="266" spans="2:8" ht="12.75">
      <c r="B266" s="16"/>
      <c r="G266" s="5"/>
      <c r="H266" s="5"/>
    </row>
    <row r="267" spans="2:8" ht="12.75">
      <c r="B267" s="16"/>
      <c r="G267" s="5"/>
      <c r="H267" s="5"/>
    </row>
    <row r="268" spans="2:8" ht="12.75">
      <c r="B268" s="16"/>
      <c r="G268" s="5"/>
      <c r="H268" s="5"/>
    </row>
    <row r="269" spans="2:8" ht="12.75">
      <c r="B269" s="16"/>
      <c r="G269" s="5"/>
      <c r="H269" s="5"/>
    </row>
    <row r="270" spans="2:8" ht="12.75">
      <c r="B270" s="16"/>
      <c r="G270" s="5"/>
      <c r="H270" s="5"/>
    </row>
    <row r="271" spans="2:8" ht="12.75">
      <c r="B271" s="16"/>
      <c r="G271" s="5"/>
      <c r="H271" s="5"/>
    </row>
    <row r="272" spans="2:8" ht="12.75">
      <c r="B272" s="16"/>
      <c r="G272" s="5"/>
      <c r="H272" s="5"/>
    </row>
    <row r="273" spans="2:8" ht="12.75">
      <c r="B273" s="16"/>
      <c r="G273" s="5"/>
      <c r="H273" s="5"/>
    </row>
    <row r="274" spans="2:8" ht="12.75">
      <c r="B274" s="16"/>
      <c r="G274" s="5"/>
      <c r="H274" s="5"/>
    </row>
    <row r="275" spans="2:8" ht="12.75">
      <c r="B275" s="16"/>
      <c r="G275" s="5"/>
      <c r="H275" s="5"/>
    </row>
    <row r="276" spans="2:8" ht="12.75">
      <c r="B276" s="16"/>
      <c r="G276" s="5"/>
      <c r="H276" s="5"/>
    </row>
    <row r="277" spans="2:8" ht="12.75">
      <c r="B277" s="16"/>
      <c r="G277" s="5"/>
      <c r="H277" s="5"/>
    </row>
    <row r="278" spans="2:8" ht="12.75">
      <c r="B278" s="16"/>
      <c r="G278" s="5"/>
      <c r="H278" s="5"/>
    </row>
    <row r="279" spans="2:8" ht="12.75">
      <c r="B279" s="16"/>
      <c r="G279" s="5"/>
      <c r="H279" s="5"/>
    </row>
    <row r="280" spans="2:8" ht="12.75">
      <c r="B280" s="16"/>
      <c r="G280" s="5"/>
      <c r="H280" s="5"/>
    </row>
    <row r="281" spans="2:8" ht="12.75">
      <c r="B281" s="16"/>
      <c r="G281" s="5"/>
      <c r="H281" s="5"/>
    </row>
    <row r="282" spans="2:8" ht="12.75">
      <c r="B282" s="16"/>
      <c r="G282" s="5"/>
      <c r="H282" s="5"/>
    </row>
    <row r="283" spans="2:8" ht="12.75">
      <c r="B283" s="16"/>
      <c r="G283" s="5"/>
      <c r="H283" s="5"/>
    </row>
    <row r="284" spans="2:8" ht="12.75">
      <c r="B284" s="16"/>
      <c r="G284" s="5"/>
      <c r="H284" s="5"/>
    </row>
    <row r="285" spans="2:8" ht="12.75">
      <c r="B285" s="16"/>
      <c r="G285" s="5"/>
      <c r="H285" s="5"/>
    </row>
    <row r="286" spans="2:8" ht="12.75">
      <c r="B286" s="16"/>
      <c r="G286" s="5"/>
      <c r="H286" s="5"/>
    </row>
    <row r="287" spans="2:8" ht="12.75">
      <c r="B287" s="16"/>
      <c r="G287" s="5"/>
      <c r="H287" s="5"/>
    </row>
    <row r="288" spans="2:8" ht="12.75">
      <c r="B288" s="16"/>
      <c r="G288" s="5"/>
      <c r="H288" s="5"/>
    </row>
    <row r="289" spans="2:8" ht="12.75">
      <c r="B289" s="16"/>
      <c r="G289" s="5"/>
      <c r="H289" s="5"/>
    </row>
    <row r="290" spans="2:8" ht="12.75">
      <c r="B290" s="16"/>
      <c r="G290" s="5"/>
      <c r="H290" s="5"/>
    </row>
    <row r="291" spans="2:8" ht="12.75">
      <c r="B291" s="16"/>
      <c r="G291" s="5"/>
      <c r="H291" s="5"/>
    </row>
    <row r="292" spans="2:8" ht="12.75">
      <c r="B292" s="16"/>
      <c r="G292" s="5"/>
      <c r="H292" s="5"/>
    </row>
    <row r="293" spans="2:8" ht="12.75">
      <c r="B293" s="16"/>
      <c r="G293" s="5"/>
      <c r="H293" s="5"/>
    </row>
    <row r="294" spans="2:8" ht="12.75">
      <c r="B294" s="16"/>
      <c r="G294" s="5"/>
      <c r="H294" s="5"/>
    </row>
    <row r="295" spans="2:8" ht="12.75">
      <c r="B295" s="16"/>
      <c r="G295" s="5"/>
      <c r="H295" s="5"/>
    </row>
    <row r="296" spans="2:8" ht="12.75">
      <c r="B296" s="16"/>
      <c r="G296" s="5"/>
      <c r="H296" s="5"/>
    </row>
    <row r="297" spans="2:8" ht="12.75">
      <c r="B297" s="16"/>
      <c r="G297" s="5"/>
      <c r="H297" s="5"/>
    </row>
    <row r="298" spans="2:8" ht="12.75">
      <c r="B298" s="16"/>
      <c r="G298" s="5"/>
      <c r="H298" s="5"/>
    </row>
    <row r="299" spans="2:8" ht="12.75">
      <c r="B299" s="16"/>
      <c r="G299" s="5"/>
      <c r="H299" s="5"/>
    </row>
    <row r="300" spans="2:8" ht="12.75">
      <c r="B300" s="16"/>
      <c r="G300" s="5"/>
      <c r="H300" s="5"/>
    </row>
    <row r="301" spans="2:8" ht="12.75">
      <c r="B301" s="16"/>
      <c r="G301" s="5"/>
      <c r="H301" s="5"/>
    </row>
    <row r="302" spans="2:8" ht="12.75">
      <c r="B302" s="16"/>
      <c r="G302" s="5"/>
      <c r="H302" s="5"/>
    </row>
    <row r="303" spans="2:8" ht="12.75">
      <c r="B303" s="16"/>
      <c r="G303" s="5"/>
      <c r="H303" s="5"/>
    </row>
    <row r="304" spans="2:8" ht="12.75">
      <c r="B304" s="16"/>
      <c r="G304" s="5"/>
      <c r="H304" s="5"/>
    </row>
    <row r="305" spans="2:8" ht="12.75">
      <c r="B305" s="16"/>
      <c r="G305" s="5"/>
      <c r="H305" s="5"/>
    </row>
    <row r="306" spans="2:8" ht="12.75">
      <c r="B306" s="16"/>
      <c r="G306" s="5"/>
      <c r="H306" s="5"/>
    </row>
    <row r="307" spans="2:8" ht="12.75">
      <c r="B307" s="16"/>
      <c r="G307" s="5"/>
      <c r="H307" s="5"/>
    </row>
    <row r="308" spans="2:8" ht="12.75">
      <c r="B308" s="16"/>
      <c r="G308" s="5"/>
      <c r="H308" s="5"/>
    </row>
    <row r="309" spans="2:8" ht="12.75">
      <c r="B309" s="16"/>
      <c r="G309" s="5"/>
      <c r="H309" s="5"/>
    </row>
    <row r="310" spans="2:8" ht="12.75">
      <c r="B310" s="16"/>
      <c r="G310" s="5"/>
      <c r="H310" s="5"/>
    </row>
    <row r="311" spans="2:8" ht="12.75">
      <c r="B311" s="16"/>
      <c r="G311" s="5"/>
      <c r="H311" s="5"/>
    </row>
    <row r="312" spans="2:9" ht="12.75">
      <c r="B312" s="16"/>
      <c r="G312" s="5"/>
      <c r="H312" s="5"/>
      <c r="I312" s="5"/>
    </row>
    <row r="313" spans="2:9" ht="12.75">
      <c r="B313" s="16"/>
      <c r="G313" s="5"/>
      <c r="H313" s="5"/>
      <c r="I313" s="5"/>
    </row>
    <row r="314" spans="2:9" ht="12.75">
      <c r="B314" s="16"/>
      <c r="G314" s="5"/>
      <c r="H314" s="5"/>
      <c r="I314" s="5"/>
    </row>
    <row r="315" spans="2:9" ht="12.75">
      <c r="B315" s="16"/>
      <c r="G315" s="5"/>
      <c r="H315" s="5"/>
      <c r="I315" s="5"/>
    </row>
    <row r="316" spans="2:9" ht="12.75">
      <c r="B316" s="16"/>
      <c r="G316" s="5"/>
      <c r="H316" s="5"/>
      <c r="I316" s="5"/>
    </row>
    <row r="317" spans="2:8" ht="12.75">
      <c r="B317" s="16"/>
      <c r="G317" s="5"/>
      <c r="H317" s="5"/>
    </row>
    <row r="318" spans="2:8" ht="12.75">
      <c r="B318" s="16"/>
      <c r="G318" s="5"/>
      <c r="H318" s="5"/>
    </row>
    <row r="319" spans="2:8" ht="12.75">
      <c r="B319" s="16"/>
      <c r="G319" s="5"/>
      <c r="H319" s="5"/>
    </row>
    <row r="320" spans="2:8" ht="12.75">
      <c r="B320" s="16"/>
      <c r="G320" s="5"/>
      <c r="H320" s="5"/>
    </row>
    <row r="321" spans="2:8" ht="12.75">
      <c r="B321" s="16"/>
      <c r="G321" s="5"/>
      <c r="H321" s="5"/>
    </row>
    <row r="322" spans="2:8" ht="12.75">
      <c r="B322" s="16"/>
      <c r="G322" s="5"/>
      <c r="H322" s="5"/>
    </row>
    <row r="323" spans="2:8" ht="12.75">
      <c r="B323" s="16"/>
      <c r="G323" s="5"/>
      <c r="H323" s="5"/>
    </row>
    <row r="324" spans="2:9" ht="12.75">
      <c r="B324" s="16"/>
      <c r="G324" s="5"/>
      <c r="H324" s="5"/>
      <c r="I324" s="5"/>
    </row>
    <row r="325" spans="2:8" ht="12.75">
      <c r="B325" s="16"/>
      <c r="G325" s="5"/>
      <c r="H325" s="5"/>
    </row>
    <row r="326" spans="2:8" ht="12.75">
      <c r="B326" s="16"/>
      <c r="G326" s="5"/>
      <c r="H326" s="5"/>
    </row>
    <row r="327" spans="2:8" ht="12.75">
      <c r="B327" s="16"/>
      <c r="G327" s="5"/>
      <c r="H327" s="5"/>
    </row>
    <row r="328" spans="2:8" ht="12.75">
      <c r="B328" s="16"/>
      <c r="G328" s="5"/>
      <c r="H328" s="5"/>
    </row>
    <row r="329" spans="2:8" ht="12.75">
      <c r="B329" s="16"/>
      <c r="G329" s="5"/>
      <c r="H329" s="5"/>
    </row>
    <row r="330" spans="2:8" ht="12.75">
      <c r="B330" s="16"/>
      <c r="G330" s="5"/>
      <c r="H330" s="5"/>
    </row>
    <row r="331" spans="2:8" ht="12.75">
      <c r="B331" s="16"/>
      <c r="G331" s="5"/>
      <c r="H331" s="5"/>
    </row>
    <row r="332" spans="2:8" ht="12.75">
      <c r="B332" s="16"/>
      <c r="G332" s="5"/>
      <c r="H332" s="5"/>
    </row>
    <row r="333" spans="2:8" ht="12.75">
      <c r="B333" s="16"/>
      <c r="G333" s="5"/>
      <c r="H333" s="5"/>
    </row>
    <row r="334" spans="2:8" ht="12.75">
      <c r="B334" s="16"/>
      <c r="G334" s="5"/>
      <c r="H334" s="5"/>
    </row>
    <row r="335" spans="2:8" ht="12.75">
      <c r="B335" s="16"/>
      <c r="G335" s="5"/>
      <c r="H335" s="5"/>
    </row>
    <row r="336" spans="2:8" ht="12.75">
      <c r="B336" s="16"/>
      <c r="G336" s="5"/>
      <c r="H336" s="5"/>
    </row>
    <row r="337" spans="2:8" ht="12.75">
      <c r="B337" s="16"/>
      <c r="G337" s="5"/>
      <c r="H337" s="5"/>
    </row>
    <row r="338" spans="2:8" ht="12.75">
      <c r="B338" s="16"/>
      <c r="G338" s="5"/>
      <c r="H338" s="5"/>
    </row>
    <row r="339" spans="2:8" ht="12.75">
      <c r="B339" s="16"/>
      <c r="G339" s="5"/>
      <c r="H339" s="5"/>
    </row>
    <row r="340" spans="2:8" ht="12.75">
      <c r="B340" s="16"/>
      <c r="G340" s="5"/>
      <c r="H340" s="5"/>
    </row>
    <row r="341" spans="2:8" ht="12.75">
      <c r="B341" s="16"/>
      <c r="G341" s="5"/>
      <c r="H341" s="5"/>
    </row>
    <row r="342" spans="2:8" ht="12.75">
      <c r="B342" s="16"/>
      <c r="G342" s="5"/>
      <c r="H342" s="5"/>
    </row>
    <row r="343" spans="2:8" ht="12.75">
      <c r="B343" s="16"/>
      <c r="G343" s="5"/>
      <c r="H343" s="5"/>
    </row>
    <row r="344" spans="2:8" ht="12.75">
      <c r="B344" s="16"/>
      <c r="G344" s="5"/>
      <c r="H344" s="5"/>
    </row>
    <row r="345" spans="2:8" ht="12.75">
      <c r="B345" s="16"/>
      <c r="G345" s="5"/>
      <c r="H345" s="5"/>
    </row>
    <row r="346" spans="2:8" ht="12.75">
      <c r="B346" s="16"/>
      <c r="G346" s="5"/>
      <c r="H346" s="5"/>
    </row>
    <row r="347" spans="2:8" ht="12.75">
      <c r="B347" s="16"/>
      <c r="G347" s="5"/>
      <c r="H347" s="5"/>
    </row>
    <row r="348" spans="2:8" ht="12.75">
      <c r="B348" s="16"/>
      <c r="G348" s="5"/>
      <c r="H348" s="5"/>
    </row>
    <row r="349" spans="2:8" ht="12.75">
      <c r="B349" s="16"/>
      <c r="G349" s="5"/>
      <c r="H349" s="5"/>
    </row>
    <row r="350" spans="2:8" ht="12.75">
      <c r="B350" s="16"/>
      <c r="G350" s="5"/>
      <c r="H350" s="5"/>
    </row>
    <row r="351" spans="2:8" ht="12.75">
      <c r="B351" s="16"/>
      <c r="G351" s="5"/>
      <c r="H351" s="5"/>
    </row>
    <row r="352" spans="2:8" ht="12.75">
      <c r="B352" s="16"/>
      <c r="G352" s="5"/>
      <c r="H352" s="5"/>
    </row>
    <row r="353" spans="2:8" ht="12.75">
      <c r="B353" s="16"/>
      <c r="G353" s="5"/>
      <c r="H353" s="5"/>
    </row>
    <row r="354" spans="2:8" ht="12.75">
      <c r="B354" s="16"/>
      <c r="G354" s="5"/>
      <c r="H354" s="5"/>
    </row>
    <row r="355" spans="2:8" ht="12.75">
      <c r="B355" s="16"/>
      <c r="G355" s="5"/>
      <c r="H355" s="5"/>
    </row>
    <row r="356" spans="2:8" ht="12.75">
      <c r="B356" s="16"/>
      <c r="G356" s="5"/>
      <c r="H356" s="5"/>
    </row>
    <row r="357" spans="2:8" ht="12.75">
      <c r="B357" s="16"/>
      <c r="G357" s="5"/>
      <c r="H357" s="5"/>
    </row>
    <row r="358" spans="2:8" ht="12.75">
      <c r="B358" s="16"/>
      <c r="G358" s="5"/>
      <c r="H358" s="5"/>
    </row>
    <row r="359" spans="2:8" ht="12.75">
      <c r="B359" s="16"/>
      <c r="G359" s="5"/>
      <c r="H359" s="5"/>
    </row>
    <row r="360" spans="2:8" ht="12.75">
      <c r="B360" s="16"/>
      <c r="G360" s="5"/>
      <c r="H360" s="5"/>
    </row>
    <row r="361" spans="2:8" ht="12.75">
      <c r="B361" s="16"/>
      <c r="G361" s="5"/>
      <c r="H361" s="5"/>
    </row>
    <row r="362" spans="2:8" ht="12.75">
      <c r="B362" s="16"/>
      <c r="G362" s="5"/>
      <c r="H362" s="5"/>
    </row>
    <row r="363" spans="2:8" ht="12.75">
      <c r="B363" s="16"/>
      <c r="G363" s="5"/>
      <c r="H363" s="5"/>
    </row>
    <row r="364" spans="2:8" ht="12.75">
      <c r="B364" s="16"/>
      <c r="G364" s="5"/>
      <c r="H364" s="5"/>
    </row>
    <row r="365" spans="2:8" ht="12.75">
      <c r="B365" s="16"/>
      <c r="G365" s="5"/>
      <c r="H365" s="5"/>
    </row>
    <row r="366" spans="2:8" ht="12.75">
      <c r="B366" s="16"/>
      <c r="G366" s="5"/>
      <c r="H366" s="5"/>
    </row>
    <row r="367" spans="2:8" ht="12.75">
      <c r="B367" s="16"/>
      <c r="G367" s="5"/>
      <c r="H367" s="5"/>
    </row>
    <row r="368" spans="2:8" ht="12.75">
      <c r="B368" s="16"/>
      <c r="G368" s="5"/>
      <c r="H368" s="5"/>
    </row>
    <row r="369" spans="2:8" ht="12.75">
      <c r="B369" s="16"/>
      <c r="G369" s="5"/>
      <c r="H369" s="5"/>
    </row>
    <row r="370" spans="2:8" ht="12.75">
      <c r="B370" s="16"/>
      <c r="G370" s="5"/>
      <c r="H370" s="5"/>
    </row>
    <row r="371" spans="2:8" ht="12.75">
      <c r="B371" s="16"/>
      <c r="G371" s="5"/>
      <c r="H371" s="5"/>
    </row>
    <row r="372" spans="2:8" ht="12.75">
      <c r="B372" s="16"/>
      <c r="G372" s="5"/>
      <c r="H372" s="5"/>
    </row>
    <row r="373" spans="2:8" ht="12.75">
      <c r="B373" s="16"/>
      <c r="G373" s="5"/>
      <c r="H373" s="5"/>
    </row>
    <row r="374" spans="2:8" ht="12.75">
      <c r="B374" s="16"/>
      <c r="G374" s="5"/>
      <c r="H374" s="5"/>
    </row>
    <row r="375" spans="2:8" ht="12.75">
      <c r="B375" s="16"/>
      <c r="G375" s="5"/>
      <c r="H375" s="5"/>
    </row>
    <row r="376" spans="2:8" ht="12.75">
      <c r="B376" s="16"/>
      <c r="G376" s="5"/>
      <c r="H376" s="5"/>
    </row>
    <row r="377" spans="2:8" ht="12.75">
      <c r="B377" s="16"/>
      <c r="G377" s="5"/>
      <c r="H377" s="5"/>
    </row>
    <row r="378" spans="2:8" ht="12.75">
      <c r="B378" s="16"/>
      <c r="G378" s="5"/>
      <c r="H378" s="5"/>
    </row>
    <row r="379" spans="2:8" ht="12.75">
      <c r="B379" s="16"/>
      <c r="G379" s="5"/>
      <c r="H379" s="5"/>
    </row>
    <row r="380" spans="2:8" ht="12.75">
      <c r="B380" s="16"/>
      <c r="G380" s="5"/>
      <c r="H380" s="5"/>
    </row>
    <row r="381" spans="2:8" ht="12.75">
      <c r="B381" s="16"/>
      <c r="G381" s="5"/>
      <c r="H381" s="5"/>
    </row>
    <row r="382" spans="2:8" ht="12.75">
      <c r="B382" s="16"/>
      <c r="G382" s="5"/>
      <c r="H382" s="5"/>
    </row>
    <row r="383" spans="2:8" ht="12.75">
      <c r="B383" s="16"/>
      <c r="G383" s="5"/>
      <c r="H383" s="5"/>
    </row>
    <row r="384" spans="2:8" ht="12.75">
      <c r="B384" s="16"/>
      <c r="G384" s="5"/>
      <c r="H384" s="5"/>
    </row>
    <row r="385" spans="2:8" ht="12.75">
      <c r="B385" s="16"/>
      <c r="G385" s="5"/>
      <c r="H385" s="5"/>
    </row>
    <row r="386" spans="2:8" ht="12.75">
      <c r="B386" s="16"/>
      <c r="G386" s="5"/>
      <c r="H386" s="5"/>
    </row>
    <row r="387" spans="2:8" ht="12.75">
      <c r="B387" s="16"/>
      <c r="G387" s="5"/>
      <c r="H387" s="5"/>
    </row>
    <row r="388" spans="2:8" ht="12.75">
      <c r="B388" s="16"/>
      <c r="G388" s="5"/>
      <c r="H388" s="5"/>
    </row>
    <row r="389" spans="2:8" ht="12.75">
      <c r="B389" s="16"/>
      <c r="G389" s="5"/>
      <c r="H389" s="5"/>
    </row>
    <row r="390" spans="2:8" ht="12.75">
      <c r="B390" s="16"/>
      <c r="G390" s="5"/>
      <c r="H390" s="5"/>
    </row>
    <row r="391" spans="2:8" ht="12.75">
      <c r="B391" s="16"/>
      <c r="G391" s="5"/>
      <c r="H391" s="5"/>
    </row>
    <row r="392" spans="2:8" ht="12.75">
      <c r="B392" s="16"/>
      <c r="G392" s="5"/>
      <c r="H392" s="5"/>
    </row>
    <row r="393" spans="2:8" ht="12.75">
      <c r="B393" s="16"/>
      <c r="G393" s="5"/>
      <c r="H393" s="5"/>
    </row>
    <row r="394" spans="2:8" ht="12.75">
      <c r="B394" s="16"/>
      <c r="G394" s="5"/>
      <c r="H394" s="5"/>
    </row>
    <row r="395" spans="2:8" ht="12.75">
      <c r="B395" s="16"/>
      <c r="G395" s="5"/>
      <c r="H395" s="5"/>
    </row>
    <row r="396" spans="2:8" ht="12.75">
      <c r="B396" s="16"/>
      <c r="G396" s="5"/>
      <c r="H396" s="5"/>
    </row>
    <row r="397" spans="2:8" ht="12.75">
      <c r="B397" s="16"/>
      <c r="G397" s="5"/>
      <c r="H397" s="5"/>
    </row>
    <row r="398" spans="2:8" ht="12.75">
      <c r="B398" s="16"/>
      <c r="G398" s="5"/>
      <c r="H398" s="5"/>
    </row>
    <row r="399" spans="2:8" ht="12.75">
      <c r="B399" s="16"/>
      <c r="G399" s="5"/>
      <c r="H399" s="5"/>
    </row>
    <row r="400" spans="2:8" ht="12.75">
      <c r="B400" s="16"/>
      <c r="G400" s="5"/>
      <c r="H400" s="5"/>
    </row>
    <row r="401" spans="2:8" ht="12.75">
      <c r="B401" s="16"/>
      <c r="G401" s="5"/>
      <c r="H401" s="5"/>
    </row>
    <row r="402" spans="2:8" ht="12.75">
      <c r="B402" s="16"/>
      <c r="G402" s="5"/>
      <c r="H402" s="5"/>
    </row>
    <row r="403" spans="2:8" ht="12.75">
      <c r="B403" s="16"/>
      <c r="G403" s="5"/>
      <c r="H403" s="5"/>
    </row>
    <row r="404" spans="2:8" ht="12.75">
      <c r="B404" s="16"/>
      <c r="G404" s="5"/>
      <c r="H404" s="5"/>
    </row>
    <row r="405" spans="2:8" ht="12.75">
      <c r="B405" s="16"/>
      <c r="G405" s="5"/>
      <c r="H405" s="5"/>
    </row>
    <row r="406" spans="2:8" ht="12.75">
      <c r="B406" s="16"/>
      <c r="G406" s="5"/>
      <c r="H406" s="5"/>
    </row>
    <row r="407" spans="2:8" ht="12.75">
      <c r="B407" s="16"/>
      <c r="G407" s="5"/>
      <c r="H407" s="5"/>
    </row>
    <row r="408" spans="2:8" ht="12.75">
      <c r="B408" s="16"/>
      <c r="G408" s="5"/>
      <c r="H408" s="5"/>
    </row>
    <row r="409" spans="2:8" ht="12.75">
      <c r="B409" s="16"/>
      <c r="G409" s="5"/>
      <c r="H409" s="5"/>
    </row>
    <row r="410" spans="2:8" ht="12.75">
      <c r="B410" s="16"/>
      <c r="G410" s="5"/>
      <c r="H410" s="5"/>
    </row>
    <row r="411" spans="2:8" ht="12.75">
      <c r="B411" s="16"/>
      <c r="G411" s="5"/>
      <c r="H411" s="5"/>
    </row>
    <row r="412" spans="2:8" ht="12.75">
      <c r="B412" s="16"/>
      <c r="G412" s="5"/>
      <c r="H412" s="5"/>
    </row>
    <row r="413" spans="2:8" ht="12.75">
      <c r="B413" s="16"/>
      <c r="G413" s="5"/>
      <c r="H413" s="5"/>
    </row>
    <row r="414" spans="2:8" ht="12.75">
      <c r="B414" s="16"/>
      <c r="G414" s="5"/>
      <c r="H414" s="5"/>
    </row>
    <row r="415" spans="2:8" ht="12.75">
      <c r="B415" s="16"/>
      <c r="G415" s="5"/>
      <c r="H415" s="5"/>
    </row>
    <row r="416" spans="2:8" ht="12.75">
      <c r="B416" s="16"/>
      <c r="G416" s="5"/>
      <c r="H416" s="5"/>
    </row>
    <row r="417" spans="2:8" ht="12.75">
      <c r="B417" s="16"/>
      <c r="G417" s="5"/>
      <c r="H417" s="5"/>
    </row>
    <row r="418" spans="2:8" ht="12.75">
      <c r="B418" s="16"/>
      <c r="G418" s="5"/>
      <c r="H418" s="5"/>
    </row>
    <row r="419" spans="2:8" ht="12.75">
      <c r="B419" s="16"/>
      <c r="G419" s="5"/>
      <c r="H419" s="5"/>
    </row>
    <row r="420" spans="2:8" ht="12.75">
      <c r="B420" s="16"/>
      <c r="G420" s="5"/>
      <c r="H420" s="5"/>
    </row>
    <row r="421" spans="2:8" ht="12.75">
      <c r="B421" s="16"/>
      <c r="G421" s="5"/>
      <c r="H421" s="5"/>
    </row>
    <row r="422" spans="2:8" ht="12.75">
      <c r="B422" s="16"/>
      <c r="G422" s="5"/>
      <c r="H422" s="5"/>
    </row>
    <row r="423" spans="2:8" ht="12.75">
      <c r="B423" s="16"/>
      <c r="G423" s="5"/>
      <c r="H423" s="5"/>
    </row>
    <row r="424" spans="2:8" ht="12.75">
      <c r="B424" s="16"/>
      <c r="G424" s="5"/>
      <c r="H424" s="5"/>
    </row>
    <row r="425" spans="2:8" ht="12.75">
      <c r="B425" s="16"/>
      <c r="G425" s="5"/>
      <c r="H425" s="5"/>
    </row>
    <row r="426" spans="2:8" ht="12.75">
      <c r="B426" s="16"/>
      <c r="G426" s="5"/>
      <c r="H426" s="5"/>
    </row>
    <row r="427" spans="2:8" ht="12.75">
      <c r="B427" s="16"/>
      <c r="G427" s="5"/>
      <c r="H427" s="5"/>
    </row>
    <row r="428" spans="2:8" ht="12.75">
      <c r="B428" s="16"/>
      <c r="G428" s="5"/>
      <c r="H428" s="5"/>
    </row>
    <row r="429" spans="2:8" ht="12.75">
      <c r="B429" s="16"/>
      <c r="G429" s="5"/>
      <c r="H429" s="5"/>
    </row>
    <row r="430" spans="2:8" ht="12.75">
      <c r="B430" s="16"/>
      <c r="G430" s="5"/>
      <c r="H430" s="5"/>
    </row>
    <row r="431" spans="2:8" ht="12.75">
      <c r="B431" s="16"/>
      <c r="G431" s="5"/>
      <c r="H431" s="5"/>
    </row>
    <row r="432" spans="2:8" ht="12.75">
      <c r="B432" s="16"/>
      <c r="G432" s="5"/>
      <c r="H432" s="5"/>
    </row>
    <row r="433" spans="2:8" ht="12.75">
      <c r="B433" s="16"/>
      <c r="G433" s="5"/>
      <c r="H433" s="5"/>
    </row>
    <row r="434" spans="2:8" ht="12.75">
      <c r="B434" s="16"/>
      <c r="G434" s="5"/>
      <c r="H434" s="5"/>
    </row>
    <row r="435" spans="2:8" ht="12.75">
      <c r="B435" s="16"/>
      <c r="G435" s="5"/>
      <c r="H435" s="5"/>
    </row>
    <row r="436" spans="2:8" ht="12.75">
      <c r="B436" s="16"/>
      <c r="G436" s="5"/>
      <c r="H436" s="5"/>
    </row>
    <row r="437" spans="2:8" ht="12.75">
      <c r="B437" s="16"/>
      <c r="G437" s="5"/>
      <c r="H437" s="5"/>
    </row>
    <row r="438" spans="2:8" ht="12.75">
      <c r="B438" s="16"/>
      <c r="G438" s="5"/>
      <c r="H438" s="5"/>
    </row>
    <row r="439" spans="2:8" ht="12.75">
      <c r="B439" s="16"/>
      <c r="G439" s="5"/>
      <c r="H439" s="5"/>
    </row>
    <row r="440" spans="2:8" ht="12.75">
      <c r="B440" s="16"/>
      <c r="G440" s="5"/>
      <c r="H440" s="5"/>
    </row>
    <row r="441" spans="2:8" ht="12.75" customHeight="1">
      <c r="B441" s="16"/>
      <c r="G441" s="5"/>
      <c r="H441" s="5"/>
    </row>
    <row r="442" spans="2:8" ht="12.75" customHeight="1">
      <c r="B442" s="16"/>
      <c r="G442" s="5"/>
      <c r="H442" s="5"/>
    </row>
    <row r="443" spans="2:8" ht="12.75">
      <c r="B443" s="16"/>
      <c r="C443" s="15"/>
      <c r="D443" s="15"/>
      <c r="F443" s="7"/>
      <c r="G443" s="5"/>
      <c r="H443" s="5"/>
    </row>
    <row r="444" spans="2:8" ht="12.75">
      <c r="B444" s="16"/>
      <c r="C444" s="17"/>
      <c r="D444" s="17"/>
      <c r="G444" s="18"/>
      <c r="H444" s="5"/>
    </row>
    <row r="445" spans="2:8" ht="12.75">
      <c r="B445" s="16"/>
      <c r="C445" s="17"/>
      <c r="D445" s="17"/>
      <c r="G445" s="18"/>
      <c r="H445" s="5"/>
    </row>
    <row r="446" spans="2:8" ht="12.75">
      <c r="B446" s="9"/>
      <c r="C446" s="11"/>
      <c r="D446" s="11"/>
      <c r="G446" s="1"/>
      <c r="H446" s="1"/>
    </row>
    <row r="447" spans="2:8" ht="12.75">
      <c r="B447" s="16"/>
      <c r="G447" s="5"/>
      <c r="H447" s="5"/>
    </row>
    <row r="448" spans="2:8" ht="12.75">
      <c r="B448" s="16"/>
      <c r="G448" s="5"/>
      <c r="H448" s="5"/>
    </row>
    <row r="449" spans="2:8" ht="12.75">
      <c r="B449" s="16"/>
      <c r="G449" s="5"/>
      <c r="H449" s="5"/>
    </row>
    <row r="450" spans="2:8" ht="12.75">
      <c r="B450" s="16"/>
      <c r="G450" s="5"/>
      <c r="H450" s="5"/>
    </row>
    <row r="451" spans="2:8" ht="12.75">
      <c r="B451" s="16"/>
      <c r="G451" s="5"/>
      <c r="H451" s="5"/>
    </row>
    <row r="452" spans="2:8" ht="12.75">
      <c r="B452" s="16"/>
      <c r="G452" s="5"/>
      <c r="H452" s="5"/>
    </row>
    <row r="453" spans="2:8" ht="12.75" customHeight="1">
      <c r="B453" s="16"/>
      <c r="G453" s="5"/>
      <c r="H453" s="5"/>
    </row>
    <row r="454" spans="2:8" ht="12.75">
      <c r="B454" s="16"/>
      <c r="G454" s="5"/>
      <c r="H454" s="5"/>
    </row>
    <row r="455" spans="2:8" ht="12.75">
      <c r="B455" s="16"/>
      <c r="G455" s="5"/>
      <c r="H455" s="5"/>
    </row>
    <row r="456" spans="2:8" ht="12.75">
      <c r="B456" s="16"/>
      <c r="G456" s="5"/>
      <c r="H456" s="5"/>
    </row>
    <row r="457" spans="2:8" ht="12.75">
      <c r="B457" s="16"/>
      <c r="G457" s="5"/>
      <c r="H457" s="5"/>
    </row>
    <row r="458" spans="2:8" ht="12.75">
      <c r="B458" s="16"/>
      <c r="G458" s="5"/>
      <c r="H458" s="5"/>
    </row>
    <row r="459" spans="2:8" ht="12.75">
      <c r="B459" s="16"/>
      <c r="G459" s="5"/>
      <c r="H459" s="5"/>
    </row>
    <row r="460" spans="2:8" ht="12.75">
      <c r="B460" s="16"/>
      <c r="G460" s="5"/>
      <c r="H460" s="5"/>
    </row>
    <row r="461" spans="2:8" ht="12.75">
      <c r="B461" s="16"/>
      <c r="G461" s="5"/>
      <c r="H461" s="5"/>
    </row>
    <row r="462" spans="2:8" ht="12.75">
      <c r="B462" s="16"/>
      <c r="G462" s="5"/>
      <c r="H462" s="5"/>
    </row>
    <row r="463" spans="2:8" ht="12.75">
      <c r="B463" s="16"/>
      <c r="G463" s="5"/>
      <c r="H463" s="5"/>
    </row>
    <row r="464" spans="2:8" ht="12.75">
      <c r="B464" s="16"/>
      <c r="G464" s="5"/>
      <c r="H464" s="5"/>
    </row>
    <row r="465" spans="2:8" ht="12.75">
      <c r="B465" s="16"/>
      <c r="G465" s="5"/>
      <c r="H465" s="5"/>
    </row>
    <row r="466" spans="2:8" ht="12.75">
      <c r="B466" s="16"/>
      <c r="G466" s="5"/>
      <c r="H466" s="5"/>
    </row>
    <row r="467" spans="2:8" ht="12.75">
      <c r="B467" s="16"/>
      <c r="G467" s="5"/>
      <c r="H467" s="5"/>
    </row>
    <row r="468" spans="2:8" ht="12.75">
      <c r="B468" s="16"/>
      <c r="G468" s="5"/>
      <c r="H468" s="5"/>
    </row>
    <row r="469" spans="2:8" ht="12.75">
      <c r="B469" s="16"/>
      <c r="G469" s="5"/>
      <c r="H469" s="5"/>
    </row>
    <row r="470" spans="2:8" ht="12.75">
      <c r="B470" s="16"/>
      <c r="G470" s="5"/>
      <c r="H470" s="5"/>
    </row>
    <row r="471" spans="2:8" ht="12.75">
      <c r="B471" s="16"/>
      <c r="G471" s="5"/>
      <c r="H471" s="5"/>
    </row>
    <row r="472" spans="2:8" ht="12.75">
      <c r="B472" s="16"/>
      <c r="G472" s="5"/>
      <c r="H472" s="5"/>
    </row>
    <row r="473" spans="2:8" ht="12.75">
      <c r="B473" s="16"/>
      <c r="G473" s="5"/>
      <c r="H473" s="5"/>
    </row>
    <row r="474" spans="2:8" ht="12.75">
      <c r="B474" s="16"/>
      <c r="G474" s="5"/>
      <c r="H474" s="5"/>
    </row>
    <row r="475" spans="2:8" ht="12.75">
      <c r="B475" s="16"/>
      <c r="G475" s="5"/>
      <c r="H475" s="5"/>
    </row>
    <row r="476" spans="2:8" ht="12.75">
      <c r="B476" s="16"/>
      <c r="G476" s="5"/>
      <c r="H476" s="5"/>
    </row>
    <row r="477" spans="2:8" ht="12.75">
      <c r="B477" s="16"/>
      <c r="G477" s="5"/>
      <c r="H477" s="5"/>
    </row>
    <row r="478" spans="2:8" ht="12.75">
      <c r="B478" s="16"/>
      <c r="G478" s="5"/>
      <c r="H478" s="5"/>
    </row>
    <row r="479" spans="2:8" ht="12.75">
      <c r="B479" s="16"/>
      <c r="G479" s="5"/>
      <c r="H479" s="5"/>
    </row>
    <row r="480" spans="2:8" ht="12.75">
      <c r="B480" s="16"/>
      <c r="G480" s="5"/>
      <c r="H480" s="5"/>
    </row>
    <row r="481" spans="2:8" ht="12.75">
      <c r="B481" s="16"/>
      <c r="G481" s="5"/>
      <c r="H481" s="5"/>
    </row>
    <row r="482" spans="2:8" ht="12.75">
      <c r="B482" s="16"/>
      <c r="G482" s="5"/>
      <c r="H482" s="5"/>
    </row>
    <row r="483" spans="2:8" ht="12.75">
      <c r="B483" s="16"/>
      <c r="G483" s="5"/>
      <c r="H483" s="5"/>
    </row>
    <row r="484" spans="2:8" ht="12.75">
      <c r="B484" s="16"/>
      <c r="G484" s="5"/>
      <c r="H484" s="5"/>
    </row>
    <row r="485" spans="2:8" ht="12.75">
      <c r="B485" s="16"/>
      <c r="G485" s="5"/>
      <c r="H485" s="5"/>
    </row>
    <row r="486" spans="2:8" ht="12.75">
      <c r="B486" s="16"/>
      <c r="G486" s="5"/>
      <c r="H486" s="5"/>
    </row>
    <row r="487" spans="2:8" ht="12.75">
      <c r="B487" s="16"/>
      <c r="G487" s="5"/>
      <c r="H487" s="5"/>
    </row>
    <row r="488" spans="2:8" ht="12.75">
      <c r="B488" s="16"/>
      <c r="G488" s="5"/>
      <c r="H488" s="5"/>
    </row>
    <row r="489" spans="2:8" ht="12.75">
      <c r="B489" s="16"/>
      <c r="G489" s="5"/>
      <c r="H489" s="5"/>
    </row>
    <row r="490" spans="2:8" ht="12.75">
      <c r="B490" s="16"/>
      <c r="G490" s="5"/>
      <c r="H490" s="5"/>
    </row>
    <row r="491" spans="2:8" ht="12.75">
      <c r="B491" s="16"/>
      <c r="G491" s="5"/>
      <c r="H491" s="5"/>
    </row>
    <row r="492" spans="2:8" ht="12.75">
      <c r="B492" s="16"/>
      <c r="G492" s="5"/>
      <c r="H492" s="5"/>
    </row>
    <row r="493" spans="2:8" ht="12.75">
      <c r="B493" s="16"/>
      <c r="G493" s="5"/>
      <c r="H493" s="5"/>
    </row>
    <row r="494" spans="2:8" ht="12.75">
      <c r="B494" s="16"/>
      <c r="G494" s="5"/>
      <c r="H494" s="5"/>
    </row>
    <row r="495" spans="2:8" ht="12.75">
      <c r="B495" s="16"/>
      <c r="G495" s="5"/>
      <c r="H495" s="5"/>
    </row>
    <row r="496" spans="2:8" ht="12.75">
      <c r="B496" s="16"/>
      <c r="G496" s="5"/>
      <c r="H496" s="5"/>
    </row>
    <row r="497" spans="2:8" ht="12.75">
      <c r="B497" s="16"/>
      <c r="G497" s="5"/>
      <c r="H497" s="5"/>
    </row>
    <row r="498" spans="2:8" ht="12.75">
      <c r="B498" s="16"/>
      <c r="G498" s="5"/>
      <c r="H498" s="5"/>
    </row>
    <row r="499" spans="2:8" ht="12.75">
      <c r="B499" s="16"/>
      <c r="G499" s="5"/>
      <c r="H499" s="5"/>
    </row>
    <row r="500" spans="2:8" ht="12.75">
      <c r="B500" s="16"/>
      <c r="G500" s="5"/>
      <c r="H500" s="5"/>
    </row>
    <row r="501" spans="2:8" ht="12.75">
      <c r="B501" s="16"/>
      <c r="G501" s="5"/>
      <c r="H501" s="5"/>
    </row>
    <row r="502" spans="2:8" ht="12.75">
      <c r="B502" s="16"/>
      <c r="G502" s="5"/>
      <c r="H502" s="5"/>
    </row>
    <row r="503" spans="2:8" ht="12.75">
      <c r="B503" s="16"/>
      <c r="G503" s="5"/>
      <c r="H503" s="5"/>
    </row>
    <row r="504" spans="2:8" ht="12.75">
      <c r="B504" s="16"/>
      <c r="G504" s="5"/>
      <c r="H504" s="5"/>
    </row>
    <row r="505" spans="2:8" ht="12.75">
      <c r="B505" s="16"/>
      <c r="G505" s="5"/>
      <c r="H505" s="5"/>
    </row>
    <row r="506" spans="2:8" ht="12.75">
      <c r="B506" s="16"/>
      <c r="G506" s="5"/>
      <c r="H506" s="5"/>
    </row>
    <row r="507" spans="2:8" ht="12.75">
      <c r="B507" s="16"/>
      <c r="G507" s="5"/>
      <c r="H507" s="5"/>
    </row>
    <row r="508" spans="2:8" ht="12.75">
      <c r="B508" s="16"/>
      <c r="G508" s="5"/>
      <c r="H508" s="5"/>
    </row>
    <row r="509" spans="2:8" ht="12.75">
      <c r="B509" s="16"/>
      <c r="G509" s="5"/>
      <c r="H509" s="5"/>
    </row>
    <row r="510" spans="2:8" ht="12.75">
      <c r="B510" s="16"/>
      <c r="G510" s="5"/>
      <c r="H510" s="5"/>
    </row>
    <row r="511" spans="2:8" ht="12.75">
      <c r="B511" s="16"/>
      <c r="G511" s="5"/>
      <c r="H511" s="5"/>
    </row>
    <row r="512" spans="2:8" ht="12.75">
      <c r="B512" s="16"/>
      <c r="G512" s="5"/>
      <c r="H512" s="5"/>
    </row>
    <row r="513" spans="2:8" ht="12.75">
      <c r="B513" s="16"/>
      <c r="G513" s="5"/>
      <c r="H513" s="5"/>
    </row>
    <row r="514" spans="2:8" ht="12.75">
      <c r="B514" s="16"/>
      <c r="G514" s="5"/>
      <c r="H514" s="5"/>
    </row>
    <row r="515" spans="2:8" ht="12.75">
      <c r="B515" s="16"/>
      <c r="G515" s="5"/>
      <c r="H515" s="5"/>
    </row>
    <row r="516" spans="2:8" ht="12.75">
      <c r="B516" s="16"/>
      <c r="G516" s="5"/>
      <c r="H516" s="5"/>
    </row>
    <row r="517" spans="2:8" ht="12.75">
      <c r="B517" s="16"/>
      <c r="G517" s="5"/>
      <c r="H517" s="5"/>
    </row>
    <row r="518" spans="2:8" ht="12.75">
      <c r="B518" s="16"/>
      <c r="G518" s="5"/>
      <c r="H518" s="5"/>
    </row>
    <row r="519" spans="2:8" ht="12.75">
      <c r="B519" s="16"/>
      <c r="G519" s="5"/>
      <c r="H519" s="5"/>
    </row>
    <row r="520" spans="2:8" ht="12.75">
      <c r="B520" s="16"/>
      <c r="G520" s="5"/>
      <c r="H520" s="5"/>
    </row>
    <row r="521" spans="2:8" ht="12.75">
      <c r="B521" s="16"/>
      <c r="G521" s="5"/>
      <c r="H521" s="5"/>
    </row>
    <row r="522" spans="2:8" ht="12.75">
      <c r="B522" s="16"/>
      <c r="G522" s="5"/>
      <c r="H522" s="5"/>
    </row>
    <row r="523" spans="2:8" ht="12.75">
      <c r="B523" s="16"/>
      <c r="G523" s="5"/>
      <c r="H523" s="5"/>
    </row>
    <row r="524" spans="2:8" ht="12.75">
      <c r="B524" s="16"/>
      <c r="G524" s="5"/>
      <c r="H524" s="5"/>
    </row>
    <row r="525" spans="2:8" ht="12.75">
      <c r="B525" s="16"/>
      <c r="G525" s="5"/>
      <c r="H525" s="5"/>
    </row>
    <row r="526" spans="2:8" ht="12.75">
      <c r="B526" s="16"/>
      <c r="G526" s="5"/>
      <c r="H526" s="5"/>
    </row>
    <row r="527" spans="2:8" ht="12.75">
      <c r="B527" s="16"/>
      <c r="G527" s="5"/>
      <c r="H527" s="5"/>
    </row>
    <row r="528" spans="2:8" ht="12.75">
      <c r="B528" s="16"/>
      <c r="G528" s="5"/>
      <c r="H528" s="5"/>
    </row>
    <row r="529" spans="2:8" ht="12.75">
      <c r="B529" s="16"/>
      <c r="G529" s="5"/>
      <c r="H529" s="5"/>
    </row>
    <row r="530" spans="2:8" ht="12.75">
      <c r="B530" s="16"/>
      <c r="G530" s="5"/>
      <c r="H530" s="5"/>
    </row>
    <row r="531" spans="2:8" ht="12.75">
      <c r="B531" s="16"/>
      <c r="G531" s="5"/>
      <c r="H531" s="5"/>
    </row>
    <row r="532" spans="2:8" ht="12.75">
      <c r="B532" s="16"/>
      <c r="G532" s="5"/>
      <c r="H532" s="5"/>
    </row>
    <row r="533" spans="2:8" ht="12.75">
      <c r="B533" s="16"/>
      <c r="G533" s="5"/>
      <c r="H533" s="5"/>
    </row>
    <row r="534" spans="2:8" ht="12.75">
      <c r="B534" s="16"/>
      <c r="D534" s="24"/>
      <c r="G534" s="5"/>
      <c r="H534" s="5"/>
    </row>
    <row r="535" spans="2:8" ht="12.75">
      <c r="B535" s="16"/>
      <c r="D535" s="24"/>
      <c r="G535" s="5"/>
      <c r="H535" s="5"/>
    </row>
    <row r="536" spans="2:8" ht="12.75">
      <c r="B536" s="16"/>
      <c r="G536" s="5"/>
      <c r="H536" s="5"/>
    </row>
    <row r="537" spans="2:8" ht="12.75">
      <c r="B537" s="16"/>
      <c r="G537" s="5"/>
      <c r="H537" s="5"/>
    </row>
    <row r="538" spans="2:8" ht="12.75">
      <c r="B538" s="16"/>
      <c r="G538" s="5"/>
      <c r="H538" s="5"/>
    </row>
    <row r="539" spans="2:8" ht="12.75">
      <c r="B539" s="16"/>
      <c r="G539" s="5"/>
      <c r="H539" s="5"/>
    </row>
    <row r="540" spans="2:8" ht="12.75">
      <c r="B540" s="16"/>
      <c r="G540" s="5"/>
      <c r="H540" s="5"/>
    </row>
    <row r="541" spans="2:8" ht="12.75">
      <c r="B541" s="16"/>
      <c r="G541" s="5"/>
      <c r="H541" s="5"/>
    </row>
    <row r="542" spans="2:8" ht="12.75">
      <c r="B542" s="16"/>
      <c r="G542" s="5"/>
      <c r="H542" s="5"/>
    </row>
    <row r="543" spans="2:8" ht="12.75">
      <c r="B543" s="16"/>
      <c r="G543" s="5"/>
      <c r="H543" s="5"/>
    </row>
    <row r="544" spans="2:8" ht="12.75">
      <c r="B544" s="16"/>
      <c r="G544" s="5"/>
      <c r="H544" s="5"/>
    </row>
    <row r="545" spans="2:8" ht="12.75">
      <c r="B545" s="16"/>
      <c r="G545" s="5"/>
      <c r="H545" s="5"/>
    </row>
    <row r="546" spans="2:8" ht="12.75">
      <c r="B546" s="16"/>
      <c r="G546" s="5"/>
      <c r="H546" s="5"/>
    </row>
    <row r="547" spans="2:8" ht="12.75">
      <c r="B547" s="16"/>
      <c r="G547" s="5"/>
      <c r="H547" s="5"/>
    </row>
    <row r="548" spans="2:8" ht="12.75">
      <c r="B548" s="16"/>
      <c r="G548" s="5"/>
      <c r="H548" s="5"/>
    </row>
    <row r="549" spans="2:8" ht="12.75">
      <c r="B549" s="16"/>
      <c r="G549" s="5"/>
      <c r="H549" s="5"/>
    </row>
    <row r="550" spans="2:8" ht="12.75">
      <c r="B550" s="16"/>
      <c r="G550" s="5"/>
      <c r="H550" s="5"/>
    </row>
    <row r="551" spans="2:8" ht="12.75">
      <c r="B551" s="16"/>
      <c r="G551" s="5"/>
      <c r="H551" s="5"/>
    </row>
    <row r="552" spans="2:8" ht="12.75">
      <c r="B552" s="16"/>
      <c r="G552" s="5"/>
      <c r="H552" s="5"/>
    </row>
    <row r="553" spans="2:8" ht="12.75">
      <c r="B553" s="16"/>
      <c r="G553" s="5"/>
      <c r="H553" s="5"/>
    </row>
    <row r="554" spans="2:8" ht="12.75">
      <c r="B554" s="16"/>
      <c r="G554" s="5"/>
      <c r="H554" s="5"/>
    </row>
    <row r="555" spans="2:8" ht="12.75">
      <c r="B555" s="16"/>
      <c r="G555" s="5"/>
      <c r="H555" s="5"/>
    </row>
    <row r="556" spans="2:8" ht="12.75">
      <c r="B556" s="16"/>
      <c r="G556" s="5"/>
      <c r="H556" s="5"/>
    </row>
    <row r="557" spans="2:8" ht="12.75">
      <c r="B557" s="16"/>
      <c r="G557" s="5"/>
      <c r="H557" s="5"/>
    </row>
    <row r="558" spans="2:8" ht="12.75">
      <c r="B558" s="16"/>
      <c r="G558" s="5"/>
      <c r="H558" s="5"/>
    </row>
    <row r="559" spans="2:8" ht="12.75">
      <c r="B559" s="16"/>
      <c r="G559" s="5"/>
      <c r="H559" s="5"/>
    </row>
    <row r="560" spans="2:8" ht="12.75">
      <c r="B560" s="16"/>
      <c r="G560" s="5"/>
      <c r="H560" s="5"/>
    </row>
    <row r="561" spans="2:8" ht="12.75">
      <c r="B561" s="16"/>
      <c r="G561" s="5"/>
      <c r="H561" s="5"/>
    </row>
    <row r="562" spans="2:8" ht="12.75">
      <c r="B562" s="16"/>
      <c r="G562" s="5"/>
      <c r="H562" s="5"/>
    </row>
    <row r="563" spans="2:8" ht="12.75">
      <c r="B563" s="16"/>
      <c r="G563" s="5"/>
      <c r="H563" s="5"/>
    </row>
    <row r="564" spans="2:8" ht="12.75">
      <c r="B564" s="16"/>
      <c r="G564" s="5"/>
      <c r="H564" s="5"/>
    </row>
    <row r="565" spans="2:8" ht="12.75">
      <c r="B565" s="16"/>
      <c r="G565" s="5"/>
      <c r="H565" s="5"/>
    </row>
    <row r="566" spans="2:8" ht="12.75">
      <c r="B566" s="16"/>
      <c r="G566" s="5"/>
      <c r="H566" s="5"/>
    </row>
    <row r="567" spans="2:8" ht="12.75">
      <c r="B567" s="16"/>
      <c r="G567" s="5"/>
      <c r="H567" s="5"/>
    </row>
    <row r="568" spans="2:8" ht="12.75">
      <c r="B568" s="16"/>
      <c r="G568" s="5"/>
      <c r="H568" s="5"/>
    </row>
    <row r="569" spans="2:8" ht="12.75">
      <c r="B569" s="16"/>
      <c r="C569" s="15"/>
      <c r="D569" s="15"/>
      <c r="F569" s="7"/>
      <c r="G569" s="5"/>
      <c r="H569" s="5"/>
    </row>
    <row r="570" spans="2:8" ht="12.75">
      <c r="B570" s="16"/>
      <c r="C570" s="17"/>
      <c r="D570" s="17"/>
      <c r="G570" s="18"/>
      <c r="H570" s="5"/>
    </row>
    <row r="571" spans="2:8" ht="12.75">
      <c r="B571" s="16"/>
      <c r="C571" s="17"/>
      <c r="D571" s="17"/>
      <c r="G571" s="18"/>
      <c r="H571" s="5"/>
    </row>
    <row r="572" spans="2:8" ht="12.75">
      <c r="B572" s="9"/>
      <c r="C572" s="11"/>
      <c r="D572" s="11"/>
      <c r="G572" s="1"/>
      <c r="H572" s="5"/>
    </row>
    <row r="573" spans="2:8" ht="12.75">
      <c r="B573" s="16"/>
      <c r="G573" s="5"/>
      <c r="H573" s="5"/>
    </row>
    <row r="574" spans="2:8" ht="12.75">
      <c r="B574" s="16"/>
      <c r="G574" s="5"/>
      <c r="H574" s="5"/>
    </row>
    <row r="575" spans="2:8" ht="12.75">
      <c r="B575" s="16"/>
      <c r="G575" s="5"/>
      <c r="H575" s="5"/>
    </row>
    <row r="576" spans="2:8" ht="12.75">
      <c r="B576" s="16"/>
      <c r="G576" s="5"/>
      <c r="H576" s="5"/>
    </row>
    <row r="577" spans="2:8" ht="12.75">
      <c r="B577" s="16"/>
      <c r="C577" s="15"/>
      <c r="D577" s="15"/>
      <c r="F577" s="7"/>
      <c r="G577" s="5"/>
      <c r="H577" s="5"/>
    </row>
    <row r="578" spans="2:8" ht="12.75">
      <c r="B578" s="16"/>
      <c r="C578" s="17"/>
      <c r="D578" s="17"/>
      <c r="G578" s="18"/>
      <c r="H578" s="5"/>
    </row>
    <row r="579" spans="2:8" ht="12.75">
      <c r="B579" s="16"/>
      <c r="C579" s="17"/>
      <c r="D579" s="17"/>
      <c r="G579" s="18"/>
      <c r="H579" s="5"/>
    </row>
    <row r="580" spans="2:8" ht="12.75">
      <c r="B580" s="9"/>
      <c r="C580" s="11"/>
      <c r="D580" s="11"/>
      <c r="G580" s="1"/>
      <c r="H580" s="5"/>
    </row>
    <row r="581" spans="2:8" ht="12.75">
      <c r="B581" s="16"/>
      <c r="G581" s="5"/>
      <c r="H581" s="5"/>
    </row>
    <row r="582" spans="2:8" ht="12.75">
      <c r="B582" s="16"/>
      <c r="G582" s="5"/>
      <c r="H582" s="5"/>
    </row>
    <row r="583" spans="2:8" ht="12.75">
      <c r="B583" s="16"/>
      <c r="G583" s="5"/>
      <c r="H583" s="5"/>
    </row>
    <row r="584" spans="2:8" ht="12.75">
      <c r="B584" s="16"/>
      <c r="G584" s="5"/>
      <c r="H584" s="5"/>
    </row>
    <row r="585" spans="2:8" ht="12.75">
      <c r="B585" s="16"/>
      <c r="G585" s="5"/>
      <c r="H585" s="5"/>
    </row>
    <row r="586" spans="2:8" ht="12.75">
      <c r="B586" s="16"/>
      <c r="G586" s="5"/>
      <c r="H586" s="5"/>
    </row>
    <row r="587" spans="2:8" ht="12.75">
      <c r="B587" s="16"/>
      <c r="G587" s="5"/>
      <c r="H587" s="5"/>
    </row>
    <row r="588" spans="2:8" ht="12.75">
      <c r="B588" s="16"/>
      <c r="G588" s="5"/>
      <c r="H588" s="5"/>
    </row>
    <row r="589" spans="2:8" ht="12.75">
      <c r="B589" s="16"/>
      <c r="G589" s="5"/>
      <c r="H589" s="5"/>
    </row>
    <row r="590" spans="2:8" ht="12.75">
      <c r="B590" s="16"/>
      <c r="G590" s="5"/>
      <c r="H590" s="5"/>
    </row>
    <row r="591" spans="2:8" ht="12.75">
      <c r="B591" s="16"/>
      <c r="G591" s="5"/>
      <c r="H591" s="5"/>
    </row>
    <row r="592" spans="2:8" ht="12.75">
      <c r="B592" s="16"/>
      <c r="G592" s="5"/>
      <c r="H592" s="5"/>
    </row>
    <row r="593" spans="2:8" ht="12.75">
      <c r="B593" s="16"/>
      <c r="G593" s="5"/>
      <c r="H593" s="5"/>
    </row>
    <row r="594" spans="2:8" ht="12.75">
      <c r="B594" s="16"/>
      <c r="G594" s="5"/>
      <c r="H594" s="5"/>
    </row>
    <row r="595" spans="2:8" ht="12.75">
      <c r="B595" s="16"/>
      <c r="G595" s="5"/>
      <c r="H595" s="5"/>
    </row>
    <row r="596" spans="2:8" ht="12.75">
      <c r="B596" s="16"/>
      <c r="G596" s="5"/>
      <c r="H596" s="5"/>
    </row>
    <row r="597" spans="2:8" ht="12.75">
      <c r="B597" s="16"/>
      <c r="G597" s="5"/>
      <c r="H597" s="5"/>
    </row>
    <row r="598" spans="2:8" ht="12.75">
      <c r="B598" s="16"/>
      <c r="G598" s="5"/>
      <c r="H598" s="5"/>
    </row>
    <row r="599" spans="2:8" ht="12.75">
      <c r="B599" s="16"/>
      <c r="G599" s="5"/>
      <c r="H599" s="5"/>
    </row>
    <row r="600" spans="2:8" ht="12.75">
      <c r="B600" s="16"/>
      <c r="G600" s="5"/>
      <c r="H600" s="5"/>
    </row>
    <row r="601" spans="2:8" ht="12.75">
      <c r="B601" s="16"/>
      <c r="G601" s="5"/>
      <c r="H601" s="5"/>
    </row>
    <row r="602" spans="2:8" ht="12.75">
      <c r="B602" s="16"/>
      <c r="G602" s="5"/>
      <c r="H602" s="5"/>
    </row>
    <row r="603" spans="2:8" ht="12.75">
      <c r="B603" s="16"/>
      <c r="G603" s="5"/>
      <c r="H603" s="5"/>
    </row>
    <row r="604" spans="2:8" ht="12.75">
      <c r="B604" s="16"/>
      <c r="G604" s="5"/>
      <c r="H604" s="5"/>
    </row>
    <row r="605" spans="2:8" ht="12.75">
      <c r="B605" s="16"/>
      <c r="G605" s="5"/>
      <c r="H605" s="5"/>
    </row>
    <row r="606" spans="2:8" ht="12.75">
      <c r="B606" s="16"/>
      <c r="G606" s="5"/>
      <c r="H606" s="5"/>
    </row>
    <row r="607" spans="2:8" ht="12.75">
      <c r="B607" s="16"/>
      <c r="G607" s="5"/>
      <c r="H607" s="5"/>
    </row>
    <row r="608" spans="2:8" ht="12.75">
      <c r="B608" s="16"/>
      <c r="G608" s="5"/>
      <c r="H608" s="5"/>
    </row>
    <row r="609" spans="2:8" ht="12.75">
      <c r="B609" s="16"/>
      <c r="G609" s="5"/>
      <c r="H609" s="5"/>
    </row>
    <row r="610" spans="2:8" ht="12.75">
      <c r="B610" s="16"/>
      <c r="G610" s="5"/>
      <c r="H610" s="5"/>
    </row>
    <row r="611" spans="2:8" ht="12.75">
      <c r="B611" s="16"/>
      <c r="G611" s="5"/>
      <c r="H611" s="5"/>
    </row>
    <row r="612" spans="2:8" ht="12.75">
      <c r="B612" s="16"/>
      <c r="G612" s="5"/>
      <c r="H612" s="5"/>
    </row>
    <row r="613" spans="2:8" ht="12.75">
      <c r="B613" s="16"/>
      <c r="G613" s="5"/>
      <c r="H613" s="5"/>
    </row>
    <row r="614" spans="2:8" ht="12.75">
      <c r="B614" s="16"/>
      <c r="G614" s="5"/>
      <c r="H614" s="5"/>
    </row>
    <row r="615" spans="2:8" ht="12.75">
      <c r="B615" s="16"/>
      <c r="G615" s="5"/>
      <c r="H615" s="5"/>
    </row>
    <row r="616" spans="2:8" ht="12.75">
      <c r="B616" s="16"/>
      <c r="G616" s="5"/>
      <c r="H616" s="5"/>
    </row>
    <row r="617" spans="2:8" ht="12.75">
      <c r="B617" s="16"/>
      <c r="G617" s="5"/>
      <c r="H617" s="5"/>
    </row>
    <row r="618" spans="2:8" ht="12.75">
      <c r="B618" s="16"/>
      <c r="G618" s="5"/>
      <c r="H618" s="5"/>
    </row>
    <row r="619" spans="2:8" ht="12.75">
      <c r="B619" s="16"/>
      <c r="G619" s="5"/>
      <c r="H619" s="5"/>
    </row>
    <row r="620" spans="2:8" ht="12.75">
      <c r="B620" s="16"/>
      <c r="G620" s="5"/>
      <c r="H620" s="5"/>
    </row>
    <row r="621" spans="2:8" ht="12.75">
      <c r="B621" s="16"/>
      <c r="G621" s="5"/>
      <c r="H621" s="5"/>
    </row>
    <row r="622" spans="2:8" ht="12.75">
      <c r="B622" s="16"/>
      <c r="G622" s="5"/>
      <c r="H622" s="5"/>
    </row>
    <row r="623" spans="2:8" ht="12.75">
      <c r="B623" s="16"/>
      <c r="G623" s="5"/>
      <c r="H623" s="5"/>
    </row>
    <row r="624" spans="2:8" ht="12.75">
      <c r="B624" s="16"/>
      <c r="G624" s="5"/>
      <c r="H624" s="5"/>
    </row>
    <row r="625" spans="2:8" ht="12.75">
      <c r="B625" s="16"/>
      <c r="G625" s="5"/>
      <c r="H625" s="5"/>
    </row>
    <row r="626" spans="2:8" ht="12.75">
      <c r="B626" s="16"/>
      <c r="G626" s="5"/>
      <c r="H626" s="5"/>
    </row>
    <row r="627" spans="2:8" ht="12.75">
      <c r="B627" s="16"/>
      <c r="G627" s="5"/>
      <c r="H627" s="5"/>
    </row>
    <row r="628" spans="2:8" ht="12.75">
      <c r="B628" s="16"/>
      <c r="G628" s="5"/>
      <c r="H628" s="5"/>
    </row>
    <row r="629" spans="2:8" ht="12.75">
      <c r="B629" s="16"/>
      <c r="G629" s="5"/>
      <c r="H629" s="5"/>
    </row>
    <row r="630" spans="2:8" ht="12.75">
      <c r="B630" s="16"/>
      <c r="G630" s="5"/>
      <c r="H630" s="5"/>
    </row>
    <row r="631" spans="2:8" ht="12.75">
      <c r="B631" s="16"/>
      <c r="G631" s="5"/>
      <c r="H631" s="5"/>
    </row>
    <row r="632" spans="2:8" ht="12.75">
      <c r="B632" s="16"/>
      <c r="G632" s="5"/>
      <c r="H632" s="5"/>
    </row>
    <row r="633" spans="2:8" ht="12.75">
      <c r="B633" s="16"/>
      <c r="G633" s="5"/>
      <c r="H633" s="5"/>
    </row>
    <row r="634" spans="2:8" ht="12.75">
      <c r="B634" s="16"/>
      <c r="G634" s="5"/>
      <c r="H634" s="5"/>
    </row>
    <row r="635" spans="2:8" ht="12.75">
      <c r="B635" s="16"/>
      <c r="G635" s="5"/>
      <c r="H635" s="5"/>
    </row>
    <row r="636" spans="2:8" ht="12.75">
      <c r="B636" s="16"/>
      <c r="G636" s="5"/>
      <c r="H636" s="5"/>
    </row>
    <row r="637" spans="2:8" ht="12.75">
      <c r="B637" s="16"/>
      <c r="G637" s="5"/>
      <c r="H637" s="5"/>
    </row>
    <row r="638" spans="2:8" ht="12.75">
      <c r="B638" s="16"/>
      <c r="G638" s="5"/>
      <c r="H638" s="5"/>
    </row>
    <row r="639" spans="2:8" ht="12.75">
      <c r="B639" s="16"/>
      <c r="G639" s="5"/>
      <c r="H639" s="5"/>
    </row>
    <row r="640" spans="2:8" ht="12.75">
      <c r="B640" s="16"/>
      <c r="G640" s="5"/>
      <c r="H640" s="5"/>
    </row>
    <row r="641" spans="2:8" ht="12.75">
      <c r="B641" s="16"/>
      <c r="G641" s="5"/>
      <c r="H641" s="5"/>
    </row>
    <row r="642" spans="2:8" ht="12.75">
      <c r="B642" s="16"/>
      <c r="G642" s="5"/>
      <c r="H642" s="5"/>
    </row>
    <row r="643" spans="2:8" ht="12.75">
      <c r="B643" s="16"/>
      <c r="G643" s="5"/>
      <c r="H643" s="5"/>
    </row>
    <row r="644" spans="2:8" ht="12.75">
      <c r="B644" s="16"/>
      <c r="C644" s="21"/>
      <c r="G644" s="5"/>
      <c r="H644" s="5"/>
    </row>
    <row r="645" spans="2:8" ht="12.75">
      <c r="B645" s="16"/>
      <c r="G645" s="5"/>
      <c r="H645" s="5"/>
    </row>
    <row r="646" spans="2:8" ht="12.75">
      <c r="B646" s="16"/>
      <c r="G646" s="5"/>
      <c r="H646" s="5"/>
    </row>
    <row r="647" spans="2:8" ht="12.75">
      <c r="B647" s="16"/>
      <c r="G647" s="5"/>
      <c r="H647" s="5"/>
    </row>
    <row r="648" spans="2:8" ht="12.75">
      <c r="B648" s="16"/>
      <c r="G648" s="5"/>
      <c r="H648" s="5"/>
    </row>
    <row r="649" spans="2:8" ht="12.75">
      <c r="B649" s="16"/>
      <c r="G649" s="5"/>
      <c r="H649" s="5"/>
    </row>
    <row r="650" spans="2:8" ht="12.75">
      <c r="B650" s="16"/>
      <c r="G650" s="5"/>
      <c r="H650" s="5"/>
    </row>
    <row r="651" spans="2:8" ht="12.75">
      <c r="B651" s="16"/>
      <c r="G651" s="5"/>
      <c r="H651" s="5"/>
    </row>
    <row r="652" spans="2:8" ht="12.75">
      <c r="B652" s="16"/>
      <c r="G652" s="5"/>
      <c r="H652" s="5"/>
    </row>
    <row r="653" spans="2:8" ht="12.75">
      <c r="B653" s="16"/>
      <c r="G653" s="5"/>
      <c r="H653" s="5"/>
    </row>
    <row r="654" spans="2:8" ht="12.75">
      <c r="B654" s="16"/>
      <c r="G654" s="5"/>
      <c r="H654" s="5"/>
    </row>
    <row r="655" spans="2:8" ht="12.75">
      <c r="B655" s="16"/>
      <c r="G655" s="5"/>
      <c r="H655" s="5"/>
    </row>
    <row r="656" spans="2:8" ht="12.75">
      <c r="B656" s="16"/>
      <c r="C656" s="15"/>
      <c r="D656" s="15"/>
      <c r="F656" s="7"/>
      <c r="G656" s="5"/>
      <c r="H656" s="5"/>
    </row>
    <row r="657" spans="2:8" ht="12.75">
      <c r="B657" s="16"/>
      <c r="C657" s="17"/>
      <c r="D657" s="17"/>
      <c r="G657" s="18"/>
      <c r="H657" s="5"/>
    </row>
    <row r="658" spans="2:8" ht="12.75">
      <c r="B658" s="16"/>
      <c r="G658" s="5"/>
      <c r="H658" s="5"/>
    </row>
    <row r="659" spans="2:8" ht="12.75">
      <c r="B659" s="9"/>
      <c r="C659" s="11"/>
      <c r="D659" s="11"/>
      <c r="G659" s="1"/>
      <c r="H659" s="5"/>
    </row>
    <row r="660" spans="2:8" ht="12.75">
      <c r="B660" s="16"/>
      <c r="G660" s="5"/>
      <c r="H660" s="5"/>
    </row>
    <row r="661" spans="2:8" ht="12.75">
      <c r="B661" s="16"/>
      <c r="G661" s="5"/>
      <c r="H661" s="5"/>
    </row>
    <row r="662" spans="2:8" ht="12.75">
      <c r="B662" s="16"/>
      <c r="G662" s="5"/>
      <c r="H662" s="5"/>
    </row>
    <row r="663" spans="2:8" ht="12.75">
      <c r="B663" s="16"/>
      <c r="G663" s="5"/>
      <c r="H663" s="5"/>
    </row>
    <row r="664" spans="2:8" ht="12.75">
      <c r="B664" s="16"/>
      <c r="G664" s="5"/>
      <c r="H664" s="5"/>
    </row>
    <row r="665" spans="2:8" ht="12.75">
      <c r="B665" s="16"/>
      <c r="D665" s="15"/>
      <c r="F665" s="7"/>
      <c r="G665" s="5"/>
      <c r="H665" s="5"/>
    </row>
    <row r="666" spans="2:8" ht="12.75">
      <c r="B666" s="16"/>
      <c r="C666" s="17"/>
      <c r="D666" s="17"/>
      <c r="G666" s="18"/>
      <c r="H666" s="5"/>
    </row>
    <row r="667" spans="2:8" ht="12.75">
      <c r="B667" s="16"/>
      <c r="C667" s="17"/>
      <c r="D667" s="17"/>
      <c r="G667" s="18"/>
      <c r="H667" s="5"/>
    </row>
    <row r="668" spans="2:8" ht="12.75">
      <c r="B668" s="9"/>
      <c r="C668" s="11"/>
      <c r="D668" s="11"/>
      <c r="G668" s="1"/>
      <c r="H668" s="1"/>
    </row>
    <row r="669" spans="2:8" ht="12.75">
      <c r="B669" s="16"/>
      <c r="G669" s="5"/>
      <c r="H669" s="5"/>
    </row>
    <row r="670" spans="2:8" ht="12.75">
      <c r="B670" s="16"/>
      <c r="G670" s="5"/>
      <c r="H670" s="5"/>
    </row>
    <row r="671" spans="2:8" ht="12.75">
      <c r="B671" s="16"/>
      <c r="G671" s="5"/>
      <c r="H671" s="5"/>
    </row>
    <row r="672" spans="2:8" ht="12.75">
      <c r="B672" s="16"/>
      <c r="G672" s="5"/>
      <c r="H672" s="5"/>
    </row>
    <row r="673" spans="2:8" ht="12.75">
      <c r="B673" s="16"/>
      <c r="G673" s="5"/>
      <c r="H673" s="5"/>
    </row>
    <row r="674" spans="2:8" ht="12.75">
      <c r="B674" s="16"/>
      <c r="G674" s="5"/>
      <c r="H674" s="5"/>
    </row>
    <row r="675" spans="2:8" ht="12.75">
      <c r="B675" s="16"/>
      <c r="G675" s="5"/>
      <c r="H675" s="5"/>
    </row>
    <row r="676" spans="2:8" ht="12.75">
      <c r="B676" s="16"/>
      <c r="G676" s="5"/>
      <c r="H676" s="5"/>
    </row>
    <row r="677" spans="2:8" ht="12.75">
      <c r="B677" s="16"/>
      <c r="G677" s="5"/>
      <c r="H677" s="5"/>
    </row>
    <row r="678" spans="2:8" ht="12.75">
      <c r="B678" s="16"/>
      <c r="G678" s="5"/>
      <c r="H678" s="5"/>
    </row>
    <row r="679" spans="2:8" ht="12.75">
      <c r="B679" s="16"/>
      <c r="G679" s="5"/>
      <c r="H679" s="5"/>
    </row>
    <row r="680" spans="2:8" ht="12.75">
      <c r="B680" s="16"/>
      <c r="G680" s="5"/>
      <c r="H680" s="5"/>
    </row>
    <row r="681" spans="2:8" ht="12.75">
      <c r="B681" s="16"/>
      <c r="G681" s="5"/>
      <c r="H681" s="5"/>
    </row>
    <row r="682" spans="2:8" ht="12.75">
      <c r="B682" s="16"/>
      <c r="G682" s="5"/>
      <c r="H682" s="5"/>
    </row>
    <row r="683" spans="2:8" ht="12.75">
      <c r="B683" s="16"/>
      <c r="G683" s="5"/>
      <c r="H683" s="5"/>
    </row>
    <row r="684" spans="2:8" ht="12.75">
      <c r="B684" s="16"/>
      <c r="G684" s="5"/>
      <c r="H684" s="5"/>
    </row>
    <row r="685" spans="2:8" ht="12.75">
      <c r="B685" s="16"/>
      <c r="G685" s="5"/>
      <c r="H685" s="5"/>
    </row>
    <row r="686" spans="2:8" ht="12.75">
      <c r="B686" s="16"/>
      <c r="G686" s="5"/>
      <c r="H686" s="5"/>
    </row>
    <row r="687" spans="2:8" ht="12.75">
      <c r="B687" s="16"/>
      <c r="G687" s="5"/>
      <c r="H687" s="5"/>
    </row>
    <row r="688" spans="2:8" ht="12.75">
      <c r="B688" s="16"/>
      <c r="G688" s="5"/>
      <c r="H688" s="5"/>
    </row>
    <row r="689" spans="2:8" ht="12.75">
      <c r="B689" s="16"/>
      <c r="G689" s="5"/>
      <c r="H689" s="5"/>
    </row>
    <row r="690" spans="2:8" ht="12.75">
      <c r="B690" s="16"/>
      <c r="G690" s="5"/>
      <c r="H690" s="5"/>
    </row>
    <row r="691" spans="2:8" ht="12.75">
      <c r="B691" s="16"/>
      <c r="G691" s="5"/>
      <c r="H691" s="5"/>
    </row>
    <row r="692" spans="2:8" ht="12.75">
      <c r="B692" s="16"/>
      <c r="G692" s="5"/>
      <c r="H692" s="5"/>
    </row>
    <row r="693" spans="2:8" ht="12.75">
      <c r="B693" s="16"/>
      <c r="C693" s="15"/>
      <c r="D693" s="15"/>
      <c r="F693" s="7"/>
      <c r="G693" s="5"/>
      <c r="H693" s="5"/>
    </row>
    <row r="694" spans="2:8" ht="12.75">
      <c r="B694" s="16"/>
      <c r="C694" s="17"/>
      <c r="D694" s="17"/>
      <c r="G694" s="18"/>
      <c r="H694" s="5"/>
    </row>
    <row r="695" spans="2:8" ht="12.75">
      <c r="B695" s="16"/>
      <c r="C695" s="10"/>
      <c r="D695" s="10"/>
      <c r="G695" s="5"/>
      <c r="H695" s="5"/>
    </row>
    <row r="696" spans="2:8" ht="12.75">
      <c r="B696" s="16"/>
      <c r="C696" s="11"/>
      <c r="D696" s="11"/>
      <c r="G696" s="5"/>
      <c r="H696" s="5"/>
    </row>
    <row r="697" spans="2:8" ht="12.75">
      <c r="B697" s="16"/>
      <c r="C697" s="15"/>
      <c r="D697" s="15"/>
      <c r="G697" s="5"/>
      <c r="H697" s="5"/>
    </row>
    <row r="698" spans="2:8" ht="12.75">
      <c r="B698" s="16"/>
      <c r="C698" s="15"/>
      <c r="D698" s="15"/>
      <c r="G698" s="5"/>
      <c r="H698" s="5"/>
    </row>
    <row r="699" spans="2:8" ht="12.75">
      <c r="B699" s="16"/>
      <c r="C699" s="15"/>
      <c r="D699" s="15"/>
      <c r="G699" s="5"/>
      <c r="H699" s="5"/>
    </row>
    <row r="700" spans="2:8" ht="12.75">
      <c r="B700" s="16"/>
      <c r="C700" s="15"/>
      <c r="D700" s="15"/>
      <c r="G700" s="5"/>
      <c r="H700" s="5"/>
    </row>
    <row r="701" spans="2:8" ht="12.75">
      <c r="B701" s="16"/>
      <c r="C701" s="15"/>
      <c r="D701" s="15"/>
      <c r="G701" s="5"/>
      <c r="H701" s="5"/>
    </row>
    <row r="702" spans="2:8" ht="12.75">
      <c r="B702" s="16"/>
      <c r="C702" s="15"/>
      <c r="D702" s="15"/>
      <c r="G702" s="5"/>
      <c r="H702" s="5"/>
    </row>
    <row r="703" spans="2:8" ht="12.75">
      <c r="B703" s="16"/>
      <c r="C703" s="15"/>
      <c r="D703" s="15"/>
      <c r="G703" s="5"/>
      <c r="H703" s="5"/>
    </row>
    <row r="704" spans="2:8" ht="12.75">
      <c r="B704" s="16"/>
      <c r="C704" s="15"/>
      <c r="D704" s="15"/>
      <c r="G704" s="5"/>
      <c r="H704" s="5"/>
    </row>
    <row r="705" spans="2:8" ht="12.75">
      <c r="B705" s="16"/>
      <c r="C705" s="15"/>
      <c r="D705" s="15"/>
      <c r="G705" s="5"/>
      <c r="H705" s="5"/>
    </row>
    <row r="706" spans="2:8" ht="12.75">
      <c r="B706" s="16"/>
      <c r="C706" s="15"/>
      <c r="D706" s="15"/>
      <c r="G706" s="5"/>
      <c r="H706" s="5"/>
    </row>
    <row r="707" spans="2:8" ht="12.75">
      <c r="B707" s="16"/>
      <c r="C707" s="15"/>
      <c r="D707" s="15"/>
      <c r="G707" s="5"/>
      <c r="H707" s="5"/>
    </row>
    <row r="708" spans="2:8" ht="12.75">
      <c r="B708" s="16"/>
      <c r="C708" s="15"/>
      <c r="D708" s="15"/>
      <c r="G708" s="5"/>
      <c r="H708" s="5"/>
    </row>
    <row r="709" spans="2:8" ht="12.75">
      <c r="B709" s="16"/>
      <c r="C709" s="15"/>
      <c r="D709" s="15"/>
      <c r="G709" s="5"/>
      <c r="H709" s="5"/>
    </row>
    <row r="710" spans="2:8" ht="12.75">
      <c r="B710" s="16"/>
      <c r="C710" s="15"/>
      <c r="D710" s="15"/>
      <c r="G710" s="5"/>
      <c r="H710" s="5"/>
    </row>
    <row r="711" spans="2:8" ht="12.75">
      <c r="B711" s="16"/>
      <c r="C711" s="15"/>
      <c r="D711" s="15"/>
      <c r="G711" s="5"/>
      <c r="H711" s="5"/>
    </row>
    <row r="712" spans="2:8" ht="12.75">
      <c r="B712" s="16"/>
      <c r="C712" s="15"/>
      <c r="D712" s="15"/>
      <c r="G712" s="5"/>
      <c r="H712" s="5"/>
    </row>
    <row r="713" spans="2:8" ht="12.75">
      <c r="B713" s="16"/>
      <c r="C713" s="15"/>
      <c r="D713" s="15"/>
      <c r="G713" s="5"/>
      <c r="H713" s="5"/>
    </row>
    <row r="714" spans="2:8" ht="12.75">
      <c r="B714" s="16"/>
      <c r="C714" s="15"/>
      <c r="D714" s="15"/>
      <c r="G714" s="5"/>
      <c r="H714" s="5"/>
    </row>
    <row r="715" spans="2:8" ht="12.75">
      <c r="B715" s="16"/>
      <c r="C715" s="15"/>
      <c r="D715" s="15"/>
      <c r="G715" s="5"/>
      <c r="H715" s="5"/>
    </row>
    <row r="716" spans="2:8" ht="12.75">
      <c r="B716" s="16"/>
      <c r="C716" s="15"/>
      <c r="D716" s="15"/>
      <c r="G716" s="5"/>
      <c r="H716" s="5"/>
    </row>
    <row r="717" spans="2:8" ht="12.75">
      <c r="B717" s="16"/>
      <c r="C717" s="15"/>
      <c r="D717" s="15"/>
      <c r="G717" s="5"/>
      <c r="H717" s="5"/>
    </row>
    <row r="718" spans="2:8" ht="12.75">
      <c r="B718" s="16"/>
      <c r="C718" s="15"/>
      <c r="D718" s="15"/>
      <c r="G718" s="5"/>
      <c r="H718" s="5"/>
    </row>
    <row r="719" spans="2:8" ht="12.75">
      <c r="B719" s="16"/>
      <c r="C719" s="15"/>
      <c r="D719" s="15"/>
      <c r="G719" s="5"/>
      <c r="H719" s="5"/>
    </row>
    <row r="720" spans="2:8" ht="12.75">
      <c r="B720" s="16"/>
      <c r="C720" s="15"/>
      <c r="D720" s="15"/>
      <c r="G720" s="5"/>
      <c r="H720" s="5"/>
    </row>
    <row r="721" spans="2:8" ht="12.75">
      <c r="B721" s="16"/>
      <c r="C721" s="15"/>
      <c r="D721" s="15"/>
      <c r="G721" s="5"/>
      <c r="H721" s="5"/>
    </row>
    <row r="722" spans="2:8" ht="12.75">
      <c r="B722" s="16"/>
      <c r="C722" s="15"/>
      <c r="D722" s="15"/>
      <c r="G722" s="5"/>
      <c r="H722" s="5"/>
    </row>
    <row r="723" spans="2:8" ht="12.75">
      <c r="B723" s="16"/>
      <c r="C723" s="15"/>
      <c r="D723" s="15"/>
      <c r="G723" s="5"/>
      <c r="H723" s="5"/>
    </row>
    <row r="724" spans="2:8" ht="12.75">
      <c r="B724" s="16"/>
      <c r="C724" s="15"/>
      <c r="D724" s="15"/>
      <c r="G724" s="5"/>
      <c r="H724" s="5"/>
    </row>
    <row r="725" spans="2:8" ht="12.75">
      <c r="B725" s="16"/>
      <c r="C725" s="15"/>
      <c r="D725" s="15"/>
      <c r="G725" s="5"/>
      <c r="H725" s="5"/>
    </row>
    <row r="726" spans="2:8" ht="12.75">
      <c r="B726" s="16"/>
      <c r="C726" s="15"/>
      <c r="D726" s="15"/>
      <c r="G726" s="5"/>
      <c r="H726" s="5"/>
    </row>
    <row r="727" spans="2:8" ht="12.75">
      <c r="B727" s="16"/>
      <c r="C727" s="15"/>
      <c r="D727" s="15"/>
      <c r="G727" s="5"/>
      <c r="H727" s="5"/>
    </row>
    <row r="728" spans="2:8" ht="12.75">
      <c r="B728" s="16"/>
      <c r="C728" s="15"/>
      <c r="D728" s="15"/>
      <c r="G728" s="5"/>
      <c r="H728" s="5"/>
    </row>
    <row r="729" spans="2:8" ht="12.75">
      <c r="B729" s="16"/>
      <c r="C729" s="15"/>
      <c r="D729" s="15"/>
      <c r="G729" s="5"/>
      <c r="H729" s="5"/>
    </row>
    <row r="730" spans="2:8" ht="12.75">
      <c r="B730" s="16"/>
      <c r="C730" s="15"/>
      <c r="D730" s="15"/>
      <c r="G730" s="5"/>
      <c r="H730" s="5"/>
    </row>
    <row r="731" spans="2:8" ht="12.75">
      <c r="B731" s="16"/>
      <c r="C731" s="15"/>
      <c r="D731" s="15"/>
      <c r="G731" s="5"/>
      <c r="H731" s="5"/>
    </row>
    <row r="732" spans="2:8" ht="12.75">
      <c r="B732" s="16"/>
      <c r="C732" s="15"/>
      <c r="D732" s="15"/>
      <c r="G732" s="5"/>
      <c r="H732" s="5"/>
    </row>
    <row r="733" spans="2:8" ht="12.75">
      <c r="B733" s="16"/>
      <c r="C733" s="15"/>
      <c r="D733" s="15"/>
      <c r="G733" s="5"/>
      <c r="H733" s="5"/>
    </row>
    <row r="734" spans="2:8" ht="12.75">
      <c r="B734" s="16"/>
      <c r="C734" s="15"/>
      <c r="D734" s="15"/>
      <c r="G734" s="5"/>
      <c r="H734" s="5"/>
    </row>
    <row r="735" spans="2:8" ht="12.75">
      <c r="B735" s="16"/>
      <c r="C735" s="15"/>
      <c r="D735" s="15"/>
      <c r="G735" s="5"/>
      <c r="H735" s="5"/>
    </row>
    <row r="736" spans="2:8" ht="12.75">
      <c r="B736" s="16"/>
      <c r="C736" s="15"/>
      <c r="D736" s="15"/>
      <c r="G736" s="5"/>
      <c r="H736" s="5"/>
    </row>
    <row r="737" spans="2:8" ht="12.75">
      <c r="B737" s="16"/>
      <c r="C737" s="15"/>
      <c r="D737" s="15"/>
      <c r="G737" s="5"/>
      <c r="H737" s="5"/>
    </row>
    <row r="738" spans="2:8" ht="12.75">
      <c r="B738" s="16"/>
      <c r="C738" s="15"/>
      <c r="D738" s="15"/>
      <c r="G738" s="5"/>
      <c r="H738" s="5"/>
    </row>
    <row r="739" spans="2:8" ht="12.75">
      <c r="B739" s="16"/>
      <c r="C739" s="15"/>
      <c r="D739" s="15"/>
      <c r="G739" s="5"/>
      <c r="H739" s="5"/>
    </row>
    <row r="740" spans="2:8" ht="12.75">
      <c r="B740" s="16"/>
      <c r="C740" s="15"/>
      <c r="D740" s="15"/>
      <c r="G740" s="5"/>
      <c r="H740" s="5"/>
    </row>
    <row r="741" spans="2:8" ht="12.75">
      <c r="B741" s="16"/>
      <c r="C741" s="15"/>
      <c r="D741" s="15"/>
      <c r="G741" s="5"/>
      <c r="H741" s="5"/>
    </row>
    <row r="742" spans="2:8" ht="12.75">
      <c r="B742" s="16"/>
      <c r="C742" s="15"/>
      <c r="D742" s="15"/>
      <c r="G742" s="5"/>
      <c r="H742" s="5"/>
    </row>
    <row r="743" spans="2:8" ht="12.75">
      <c r="B743" s="16"/>
      <c r="C743" s="15"/>
      <c r="D743" s="15"/>
      <c r="G743" s="5"/>
      <c r="H743" s="5"/>
    </row>
    <row r="744" spans="2:8" ht="12.75">
      <c r="B744" s="16"/>
      <c r="C744" s="15"/>
      <c r="D744" s="15"/>
      <c r="G744" s="5"/>
      <c r="H744" s="5"/>
    </row>
    <row r="745" spans="2:8" ht="12.75">
      <c r="B745" s="16"/>
      <c r="C745" s="15"/>
      <c r="D745" s="15"/>
      <c r="G745" s="5"/>
      <c r="H745" s="5"/>
    </row>
    <row r="746" spans="2:8" ht="12.75">
      <c r="B746" s="16"/>
      <c r="C746" s="15"/>
      <c r="D746" s="15"/>
      <c r="G746" s="5"/>
      <c r="H746" s="5"/>
    </row>
    <row r="747" spans="2:8" ht="12.75">
      <c r="B747" s="16"/>
      <c r="C747" s="15"/>
      <c r="D747" s="15"/>
      <c r="G747" s="5"/>
      <c r="H747" s="5"/>
    </row>
    <row r="748" spans="2:8" ht="12.75">
      <c r="B748" s="16"/>
      <c r="C748" s="15"/>
      <c r="D748" s="15"/>
      <c r="G748" s="5"/>
      <c r="H748" s="5"/>
    </row>
    <row r="749" spans="2:8" ht="12.75">
      <c r="B749" s="16"/>
      <c r="C749" s="15"/>
      <c r="D749" s="15"/>
      <c r="G749" s="5"/>
      <c r="H749" s="5"/>
    </row>
    <row r="750" spans="2:8" ht="12.75">
      <c r="B750" s="16"/>
      <c r="C750" s="15"/>
      <c r="D750" s="15"/>
      <c r="G750" s="5"/>
      <c r="H750" s="5"/>
    </row>
    <row r="751" spans="2:8" ht="12.75">
      <c r="B751" s="16"/>
      <c r="C751" s="15"/>
      <c r="D751" s="15"/>
      <c r="G751" s="5"/>
      <c r="H751" s="5"/>
    </row>
    <row r="752" spans="2:8" ht="12.75">
      <c r="B752" s="16"/>
      <c r="C752" s="15"/>
      <c r="D752" s="15"/>
      <c r="G752" s="5"/>
      <c r="H752" s="5"/>
    </row>
    <row r="753" spans="2:8" ht="12.75">
      <c r="B753" s="16"/>
      <c r="C753" s="15"/>
      <c r="D753" s="15"/>
      <c r="G753" s="5"/>
      <c r="H753" s="5"/>
    </row>
    <row r="754" spans="2:8" ht="12.75">
      <c r="B754" s="16"/>
      <c r="C754" s="15"/>
      <c r="D754" s="15"/>
      <c r="G754" s="5"/>
      <c r="H754" s="5"/>
    </row>
    <row r="755" spans="2:8" ht="12.75">
      <c r="B755" s="16"/>
      <c r="C755" s="15"/>
      <c r="D755" s="15"/>
      <c r="G755" s="5"/>
      <c r="H755" s="5"/>
    </row>
    <row r="756" spans="2:8" ht="12.75">
      <c r="B756" s="16"/>
      <c r="C756" s="15"/>
      <c r="D756" s="15"/>
      <c r="G756" s="5"/>
      <c r="H756" s="5"/>
    </row>
    <row r="757" spans="2:8" ht="12.75">
      <c r="B757" s="16"/>
      <c r="C757" s="15"/>
      <c r="D757" s="15"/>
      <c r="G757" s="5"/>
      <c r="H757" s="5"/>
    </row>
    <row r="758" spans="2:8" ht="12.75">
      <c r="B758" s="16"/>
      <c r="C758" s="15"/>
      <c r="D758" s="15"/>
      <c r="G758" s="5"/>
      <c r="H758" s="5"/>
    </row>
    <row r="759" spans="2:8" ht="12.75">
      <c r="B759" s="16"/>
      <c r="C759" s="15"/>
      <c r="D759" s="15"/>
      <c r="G759" s="5"/>
      <c r="H759" s="5"/>
    </row>
    <row r="760" spans="2:8" ht="12.75">
      <c r="B760" s="16"/>
      <c r="C760" s="15"/>
      <c r="D760" s="15"/>
      <c r="G760" s="5"/>
      <c r="H760" s="5"/>
    </row>
    <row r="761" spans="2:8" ht="12.75">
      <c r="B761" s="16"/>
      <c r="C761" s="15"/>
      <c r="D761" s="15"/>
      <c r="G761" s="5"/>
      <c r="H761" s="5"/>
    </row>
    <row r="762" spans="2:8" ht="12.75">
      <c r="B762" s="16"/>
      <c r="C762" s="15"/>
      <c r="D762" s="15"/>
      <c r="G762" s="5"/>
      <c r="H762" s="5"/>
    </row>
    <row r="763" spans="2:8" ht="12.75">
      <c r="B763" s="16"/>
      <c r="C763" s="15"/>
      <c r="D763" s="15"/>
      <c r="G763" s="5"/>
      <c r="H763" s="5"/>
    </row>
    <row r="764" spans="2:8" ht="12.75">
      <c r="B764" s="16"/>
      <c r="C764" s="15"/>
      <c r="D764" s="15"/>
      <c r="G764" s="5"/>
      <c r="H764" s="5"/>
    </row>
    <row r="765" spans="2:8" ht="12.75">
      <c r="B765" s="16"/>
      <c r="C765" s="15"/>
      <c r="D765" s="15"/>
      <c r="G765" s="5"/>
      <c r="H765" s="5"/>
    </row>
    <row r="766" spans="2:8" ht="12.75">
      <c r="B766" s="16"/>
      <c r="C766" s="15"/>
      <c r="D766" s="15"/>
      <c r="G766" s="5"/>
      <c r="H766" s="5"/>
    </row>
    <row r="767" spans="2:8" ht="12.75">
      <c r="B767" s="16"/>
      <c r="C767" s="15"/>
      <c r="D767" s="15"/>
      <c r="G767" s="5"/>
      <c r="H767" s="5"/>
    </row>
    <row r="768" spans="2:8" ht="12.75">
      <c r="B768" s="16"/>
      <c r="C768" s="15"/>
      <c r="D768" s="15"/>
      <c r="G768" s="5"/>
      <c r="H768" s="5"/>
    </row>
    <row r="769" spans="2:8" ht="12.75">
      <c r="B769" s="16"/>
      <c r="C769" s="15"/>
      <c r="D769" s="15"/>
      <c r="G769" s="5"/>
      <c r="H769" s="5"/>
    </row>
    <row r="770" spans="2:8" ht="12.75">
      <c r="B770" s="16"/>
      <c r="C770" s="15"/>
      <c r="D770" s="15"/>
      <c r="G770" s="5"/>
      <c r="H770" s="5"/>
    </row>
    <row r="771" spans="2:8" ht="12.75">
      <c r="B771" s="16"/>
      <c r="C771" s="15"/>
      <c r="D771" s="15"/>
      <c r="G771" s="5"/>
      <c r="H771" s="5"/>
    </row>
    <row r="772" spans="2:8" ht="12.75">
      <c r="B772" s="16"/>
      <c r="C772" s="15"/>
      <c r="D772" s="15"/>
      <c r="G772" s="5"/>
      <c r="H772" s="5"/>
    </row>
    <row r="773" spans="2:8" ht="12.75">
      <c r="B773" s="16"/>
      <c r="C773" s="15"/>
      <c r="D773" s="15"/>
      <c r="G773" s="5"/>
      <c r="H773" s="5"/>
    </row>
    <row r="774" spans="2:8" ht="12.75">
      <c r="B774" s="16"/>
      <c r="C774" s="15"/>
      <c r="D774" s="15"/>
      <c r="G774" s="5"/>
      <c r="H774" s="5"/>
    </row>
    <row r="775" spans="2:8" ht="12.75">
      <c r="B775" s="16"/>
      <c r="C775" s="15"/>
      <c r="D775" s="15"/>
      <c r="G775" s="5"/>
      <c r="H775" s="5"/>
    </row>
    <row r="776" spans="2:8" ht="12.75">
      <c r="B776" s="16"/>
      <c r="C776" s="15"/>
      <c r="D776" s="15"/>
      <c r="G776" s="5"/>
      <c r="H776" s="5"/>
    </row>
    <row r="777" spans="2:8" ht="12.75">
      <c r="B777" s="16"/>
      <c r="C777" s="15"/>
      <c r="D777" s="15"/>
      <c r="G777" s="5"/>
      <c r="H777" s="5"/>
    </row>
    <row r="778" spans="2:8" ht="12.75">
      <c r="B778" s="16"/>
      <c r="C778" s="15"/>
      <c r="D778" s="15"/>
      <c r="G778" s="5"/>
      <c r="H778" s="5"/>
    </row>
    <row r="779" spans="2:8" ht="12.75">
      <c r="B779" s="16"/>
      <c r="C779" s="15"/>
      <c r="D779" s="15"/>
      <c r="G779" s="5"/>
      <c r="H779" s="5"/>
    </row>
    <row r="780" spans="2:8" ht="12.75">
      <c r="B780" s="16"/>
      <c r="C780" s="15"/>
      <c r="D780" s="15"/>
      <c r="G780" s="5"/>
      <c r="H780" s="5"/>
    </row>
    <row r="781" spans="2:8" ht="12.75">
      <c r="B781" s="16"/>
      <c r="C781" s="15"/>
      <c r="D781" s="15"/>
      <c r="G781" s="5"/>
      <c r="H781" s="5"/>
    </row>
    <row r="782" spans="2:8" ht="12.75">
      <c r="B782" s="16"/>
      <c r="C782" s="15"/>
      <c r="D782" s="15"/>
      <c r="G782" s="5"/>
      <c r="H782" s="5"/>
    </row>
    <row r="783" spans="2:8" ht="12.75">
      <c r="B783" s="16"/>
      <c r="C783" s="15"/>
      <c r="D783" s="15"/>
      <c r="G783" s="5"/>
      <c r="H783" s="5"/>
    </row>
    <row r="784" spans="2:8" ht="12.75">
      <c r="B784" s="16"/>
      <c r="C784" s="15"/>
      <c r="D784" s="15"/>
      <c r="G784" s="5"/>
      <c r="H784" s="5"/>
    </row>
    <row r="785" spans="2:8" ht="12.75">
      <c r="B785" s="16"/>
      <c r="C785" s="15"/>
      <c r="D785" s="15"/>
      <c r="G785" s="5"/>
      <c r="H785" s="5"/>
    </row>
    <row r="786" spans="2:8" ht="12.75">
      <c r="B786" s="16"/>
      <c r="C786" s="15"/>
      <c r="D786" s="15"/>
      <c r="G786" s="5"/>
      <c r="H786" s="5"/>
    </row>
    <row r="787" spans="2:8" ht="12.75">
      <c r="B787" s="16"/>
      <c r="C787" s="15"/>
      <c r="D787" s="15"/>
      <c r="G787" s="5"/>
      <c r="H787" s="5"/>
    </row>
    <row r="788" spans="2:8" ht="12.75">
      <c r="B788" s="16"/>
      <c r="C788" s="15"/>
      <c r="D788" s="15"/>
      <c r="G788" s="5"/>
      <c r="H788" s="5"/>
    </row>
    <row r="789" spans="2:8" ht="12.75">
      <c r="B789" s="16"/>
      <c r="C789" s="15"/>
      <c r="D789" s="15"/>
      <c r="G789" s="5"/>
      <c r="H789" s="5"/>
    </row>
    <row r="790" spans="2:8" ht="12.75">
      <c r="B790" s="16"/>
      <c r="C790" s="15"/>
      <c r="D790" s="15"/>
      <c r="G790" s="5"/>
      <c r="H790" s="5"/>
    </row>
    <row r="791" spans="2:8" ht="12.75">
      <c r="B791" s="16"/>
      <c r="C791" s="15"/>
      <c r="D791" s="15"/>
      <c r="G791" s="5"/>
      <c r="H791" s="5"/>
    </row>
    <row r="792" spans="2:8" ht="12.75">
      <c r="B792" s="16"/>
      <c r="C792" s="15"/>
      <c r="D792" s="15"/>
      <c r="G792" s="5"/>
      <c r="H792" s="5"/>
    </row>
    <row r="793" spans="2:8" ht="12.75">
      <c r="B793" s="16"/>
      <c r="C793" s="15"/>
      <c r="D793" s="15"/>
      <c r="G793" s="5"/>
      <c r="H793" s="5"/>
    </row>
    <row r="794" spans="2:8" ht="12.75">
      <c r="B794" s="16"/>
      <c r="C794" s="15"/>
      <c r="D794" s="15"/>
      <c r="F794" s="7"/>
      <c r="G794" s="5"/>
      <c r="H794" s="5"/>
    </row>
    <row r="795" spans="2:8" ht="12.75">
      <c r="B795" s="16"/>
      <c r="C795" s="17"/>
      <c r="D795" s="17"/>
      <c r="F795" s="7"/>
      <c r="G795" s="18"/>
      <c r="H795" s="5"/>
    </row>
    <row r="796" spans="2:8" ht="12.75">
      <c r="B796" s="16"/>
      <c r="C796" s="15"/>
      <c r="D796" s="15"/>
      <c r="F796" s="7"/>
      <c r="G796" s="5"/>
      <c r="H796" s="5"/>
    </row>
    <row r="797" spans="2:8" ht="12.75">
      <c r="B797" s="9"/>
      <c r="C797" s="11"/>
      <c r="D797" s="11"/>
      <c r="G797" s="1"/>
      <c r="H797" s="1"/>
    </row>
    <row r="798" spans="2:8" ht="12.75">
      <c r="B798" s="16"/>
      <c r="G798" s="5"/>
      <c r="H798" s="5"/>
    </row>
    <row r="799" spans="2:8" ht="12.75">
      <c r="B799" s="16"/>
      <c r="G799" s="5"/>
      <c r="H799" s="5"/>
    </row>
    <row r="800" spans="2:8" ht="12.75">
      <c r="B800" s="16"/>
      <c r="G800" s="5"/>
      <c r="H800" s="5"/>
    </row>
    <row r="801" spans="2:8" ht="12.75">
      <c r="B801" s="16"/>
      <c r="G801" s="5"/>
      <c r="H801" s="5"/>
    </row>
    <row r="802" spans="2:8" ht="12.75">
      <c r="B802" s="16"/>
      <c r="G802" s="5"/>
      <c r="H802" s="5"/>
    </row>
    <row r="803" spans="2:8" ht="12.75">
      <c r="B803" s="16"/>
      <c r="G803" s="5"/>
      <c r="H803" s="5"/>
    </row>
    <row r="804" spans="2:8" ht="12.75">
      <c r="B804" s="16"/>
      <c r="G804" s="5"/>
      <c r="H804" s="5"/>
    </row>
    <row r="805" spans="2:8" ht="12.75">
      <c r="B805" s="16"/>
      <c r="G805" s="5"/>
      <c r="H805" s="5"/>
    </row>
    <row r="806" spans="2:8" ht="12.75">
      <c r="B806" s="16"/>
      <c r="G806" s="5"/>
      <c r="H806" s="5"/>
    </row>
    <row r="807" spans="2:8" ht="12.75">
      <c r="B807" s="16"/>
      <c r="G807" s="5"/>
      <c r="H807" s="5"/>
    </row>
    <row r="808" spans="2:8" ht="12.75">
      <c r="B808" s="16"/>
      <c r="G808" s="5"/>
      <c r="H808" s="5"/>
    </row>
    <row r="809" spans="2:8" ht="12.75">
      <c r="B809" s="16"/>
      <c r="G809" s="5"/>
      <c r="H809" s="5"/>
    </row>
    <row r="810" spans="2:8" ht="12.75">
      <c r="B810" s="16"/>
      <c r="G810" s="5"/>
      <c r="H810" s="5"/>
    </row>
    <row r="811" spans="2:8" ht="12.75">
      <c r="B811" s="16"/>
      <c r="G811" s="5"/>
      <c r="H811" s="5"/>
    </row>
    <row r="812" spans="2:8" ht="12.75">
      <c r="B812" s="16"/>
      <c r="G812" s="5"/>
      <c r="H812" s="5"/>
    </row>
    <row r="813" spans="2:8" ht="12.75">
      <c r="B813" s="16"/>
      <c r="G813" s="5"/>
      <c r="H813" s="5"/>
    </row>
    <row r="814" spans="2:8" ht="12.75">
      <c r="B814" s="16"/>
      <c r="G814" s="5"/>
      <c r="H814" s="5"/>
    </row>
    <row r="815" spans="2:8" ht="12.75">
      <c r="B815" s="16"/>
      <c r="G815" s="5"/>
      <c r="H815" s="5"/>
    </row>
    <row r="816" spans="2:8" ht="12.75">
      <c r="B816" s="16"/>
      <c r="G816" s="5"/>
      <c r="H816" s="5"/>
    </row>
    <row r="817" spans="2:8" ht="12.75">
      <c r="B817" s="16"/>
      <c r="G817" s="5"/>
      <c r="H817" s="5"/>
    </row>
    <row r="818" spans="2:8" ht="12.75">
      <c r="B818" s="16"/>
      <c r="G818" s="5"/>
      <c r="H818" s="5"/>
    </row>
    <row r="819" spans="2:8" ht="12.75">
      <c r="B819" s="16"/>
      <c r="G819" s="5"/>
      <c r="H819" s="5"/>
    </row>
    <row r="820" spans="2:8" ht="12.75">
      <c r="B820" s="16"/>
      <c r="G820" s="5"/>
      <c r="H820" s="5"/>
    </row>
    <row r="821" spans="2:8" ht="12.75">
      <c r="B821" s="16"/>
      <c r="G821" s="5"/>
      <c r="H821" s="5"/>
    </row>
    <row r="822" spans="2:8" ht="12.75">
      <c r="B822" s="16"/>
      <c r="G822" s="5"/>
      <c r="H822" s="5"/>
    </row>
    <row r="823" spans="2:8" ht="12.75">
      <c r="B823" s="16"/>
      <c r="G823" s="5"/>
      <c r="H823" s="5"/>
    </row>
    <row r="824" spans="2:8" ht="12.75">
      <c r="B824" s="16"/>
      <c r="G824" s="5"/>
      <c r="H824" s="5"/>
    </row>
    <row r="825" spans="2:8" ht="12.75">
      <c r="B825" s="16"/>
      <c r="G825" s="5"/>
      <c r="H825" s="5"/>
    </row>
    <row r="826" spans="2:8" ht="12.75">
      <c r="B826" s="16"/>
      <c r="G826" s="5"/>
      <c r="H826" s="5"/>
    </row>
    <row r="827" spans="2:8" ht="12.75">
      <c r="B827" s="16"/>
      <c r="G827" s="5"/>
      <c r="H827" s="5"/>
    </row>
    <row r="828" spans="2:8" ht="12.75">
      <c r="B828" s="16"/>
      <c r="G828" s="5"/>
      <c r="H828" s="5"/>
    </row>
    <row r="829" spans="2:8" ht="12.75">
      <c r="B829" s="16"/>
      <c r="G829" s="5"/>
      <c r="H829" s="5"/>
    </row>
    <row r="830" spans="2:8" ht="12.75">
      <c r="B830" s="16"/>
      <c r="G830" s="5"/>
      <c r="H830" s="5"/>
    </row>
    <row r="831" spans="2:8" ht="12.75">
      <c r="B831" s="16"/>
      <c r="G831" s="5"/>
      <c r="H831" s="5"/>
    </row>
    <row r="832" spans="2:8" ht="12.75">
      <c r="B832" s="16"/>
      <c r="G832" s="5"/>
      <c r="H832" s="5"/>
    </row>
    <row r="833" spans="2:8" ht="12.75">
      <c r="B833" s="16"/>
      <c r="G833" s="5"/>
      <c r="H833" s="5"/>
    </row>
    <row r="834" spans="2:8" ht="12.75">
      <c r="B834" s="16"/>
      <c r="G834" s="5"/>
      <c r="H834" s="5"/>
    </row>
    <row r="835" spans="2:8" ht="12.75">
      <c r="B835" s="16"/>
      <c r="G835" s="5"/>
      <c r="H835" s="5"/>
    </row>
    <row r="836" spans="2:8" ht="12.75">
      <c r="B836" s="16"/>
      <c r="G836" s="5"/>
      <c r="H836" s="5"/>
    </row>
    <row r="837" spans="2:8" ht="12.75">
      <c r="B837" s="16"/>
      <c r="G837" s="5"/>
      <c r="H837" s="5"/>
    </row>
    <row r="838" spans="2:8" ht="12.75">
      <c r="B838" s="16"/>
      <c r="G838" s="5"/>
      <c r="H838" s="5"/>
    </row>
    <row r="839" spans="2:8" ht="12.75">
      <c r="B839" s="16"/>
      <c r="C839" s="15"/>
      <c r="D839" s="15"/>
      <c r="F839" s="7"/>
      <c r="G839" s="5"/>
      <c r="H839" s="5"/>
    </row>
    <row r="840" spans="2:8" ht="12.75">
      <c r="B840" s="16"/>
      <c r="C840" s="17"/>
      <c r="D840" s="17"/>
      <c r="G840" s="18"/>
      <c r="H840" s="5"/>
    </row>
    <row r="841" spans="2:8" ht="12.75">
      <c r="B841" s="16"/>
      <c r="C841" s="15"/>
      <c r="D841" s="15"/>
      <c r="F841" s="7"/>
      <c r="G841" s="5"/>
      <c r="H841" s="5"/>
    </row>
    <row r="842" spans="2:8" ht="12.75">
      <c r="B842" s="9"/>
      <c r="C842" s="11"/>
      <c r="D842" s="11"/>
      <c r="G842" s="1"/>
      <c r="H842" s="1"/>
    </row>
    <row r="843" spans="2:8" ht="12.75">
      <c r="B843" s="16"/>
      <c r="G843" s="5"/>
      <c r="H843" s="5"/>
    </row>
    <row r="844" spans="2:8" ht="12.75">
      <c r="B844" s="16"/>
      <c r="G844" s="5"/>
      <c r="H844" s="5"/>
    </row>
    <row r="845" spans="2:8" ht="12.75">
      <c r="B845" s="16"/>
      <c r="G845" s="5"/>
      <c r="H845" s="5"/>
    </row>
    <row r="846" spans="2:8" ht="12.75">
      <c r="B846" s="16"/>
      <c r="G846" s="5"/>
      <c r="H846" s="5"/>
    </row>
    <row r="847" spans="2:8" ht="12.75">
      <c r="B847" s="16"/>
      <c r="G847" s="5"/>
      <c r="H847" s="5"/>
    </row>
    <row r="848" spans="2:8" ht="12.75">
      <c r="B848" s="16"/>
      <c r="G848" s="5"/>
      <c r="H848" s="5"/>
    </row>
    <row r="849" spans="2:8" ht="12.75">
      <c r="B849" s="16"/>
      <c r="G849" s="5"/>
      <c r="H849" s="5"/>
    </row>
    <row r="850" spans="2:8" ht="12.75">
      <c r="B850" s="16"/>
      <c r="G850" s="5"/>
      <c r="H850" s="5"/>
    </row>
    <row r="851" spans="2:8" ht="12.75">
      <c r="B851" s="16"/>
      <c r="G851" s="5"/>
      <c r="H851" s="5"/>
    </row>
    <row r="852" spans="2:8" ht="12.75">
      <c r="B852" s="16"/>
      <c r="G852" s="5"/>
      <c r="H852" s="5"/>
    </row>
    <row r="853" spans="2:8" ht="12.75">
      <c r="B853" s="16"/>
      <c r="G853" s="5"/>
      <c r="H853" s="5"/>
    </row>
    <row r="854" spans="2:8" ht="12.75">
      <c r="B854" s="16"/>
      <c r="G854" s="5"/>
      <c r="H854" s="5"/>
    </row>
    <row r="855" spans="2:8" ht="12.75">
      <c r="B855" s="16"/>
      <c r="G855" s="5"/>
      <c r="H855" s="5"/>
    </row>
    <row r="856" spans="2:8" ht="12.75">
      <c r="B856" s="16"/>
      <c r="G856" s="5"/>
      <c r="H856" s="5"/>
    </row>
    <row r="857" spans="2:8" ht="12.75">
      <c r="B857" s="16"/>
      <c r="G857" s="5"/>
      <c r="H857" s="5"/>
    </row>
    <row r="858" spans="2:8" ht="12.75">
      <c r="B858" s="16"/>
      <c r="G858" s="5"/>
      <c r="H858" s="5"/>
    </row>
    <row r="859" spans="2:8" ht="12.75">
      <c r="B859" s="16"/>
      <c r="G859" s="5"/>
      <c r="H859" s="5"/>
    </row>
    <row r="860" spans="2:8" ht="12.75">
      <c r="B860" s="16"/>
      <c r="G860" s="5"/>
      <c r="H860" s="5"/>
    </row>
    <row r="861" spans="2:8" ht="12.75">
      <c r="B861" s="16"/>
      <c r="G861" s="5"/>
      <c r="H861" s="5"/>
    </row>
    <row r="862" spans="2:8" ht="12.75">
      <c r="B862" s="16"/>
      <c r="G862" s="5"/>
      <c r="H862" s="5"/>
    </row>
    <row r="863" spans="2:8" ht="12.75">
      <c r="B863" s="16"/>
      <c r="G863" s="5"/>
      <c r="H863" s="5"/>
    </row>
    <row r="864" spans="2:8" ht="12.75">
      <c r="B864" s="16"/>
      <c r="G864" s="5"/>
      <c r="H864" s="5"/>
    </row>
    <row r="865" spans="2:8" ht="12.75">
      <c r="B865" s="16"/>
      <c r="G865" s="5"/>
      <c r="H865" s="5"/>
    </row>
    <row r="866" spans="2:8" ht="12.75">
      <c r="B866" s="16"/>
      <c r="G866" s="5"/>
      <c r="H866" s="5"/>
    </row>
    <row r="867" spans="2:8" ht="12.75">
      <c r="B867" s="16"/>
      <c r="G867" s="5"/>
      <c r="H867" s="5"/>
    </row>
    <row r="868" spans="2:8" ht="12.75">
      <c r="B868" s="16"/>
      <c r="G868" s="5"/>
      <c r="H868" s="5"/>
    </row>
    <row r="869" spans="2:8" ht="12.75">
      <c r="B869" s="16"/>
      <c r="G869" s="5"/>
      <c r="H869" s="5"/>
    </row>
    <row r="870" spans="2:8" ht="12.75">
      <c r="B870" s="16"/>
      <c r="G870" s="5"/>
      <c r="H870" s="5"/>
    </row>
    <row r="871" spans="2:8" ht="12.75">
      <c r="B871" s="16"/>
      <c r="G871" s="5"/>
      <c r="H871" s="5"/>
    </row>
    <row r="872" spans="2:8" ht="12.75">
      <c r="B872" s="16"/>
      <c r="G872" s="5"/>
      <c r="H872" s="5"/>
    </row>
    <row r="873" spans="2:8" ht="12.75">
      <c r="B873" s="16"/>
      <c r="G873" s="5"/>
      <c r="H873" s="5"/>
    </row>
    <row r="874" spans="2:8" ht="12.75">
      <c r="B874" s="16"/>
      <c r="G874" s="5"/>
      <c r="H874" s="5"/>
    </row>
    <row r="875" spans="2:8" ht="12.75">
      <c r="B875" s="16"/>
      <c r="G875" s="5"/>
      <c r="H875" s="5"/>
    </row>
    <row r="876" spans="2:8" ht="12.75">
      <c r="B876" s="16"/>
      <c r="G876" s="5"/>
      <c r="H876" s="5"/>
    </row>
    <row r="877" spans="2:8" ht="12.75">
      <c r="B877" s="16"/>
      <c r="G877" s="5"/>
      <c r="H877" s="5"/>
    </row>
    <row r="878" spans="2:8" ht="12.75">
      <c r="B878" s="16"/>
      <c r="G878" s="5"/>
      <c r="H878" s="5"/>
    </row>
    <row r="879" spans="2:8" ht="12.75">
      <c r="B879" s="16"/>
      <c r="G879" s="5"/>
      <c r="H879" s="5"/>
    </row>
    <row r="880" spans="2:8" ht="12.75">
      <c r="B880" s="16"/>
      <c r="G880" s="5"/>
      <c r="H880" s="5"/>
    </row>
    <row r="881" spans="2:8" ht="12.75">
      <c r="B881" s="16"/>
      <c r="G881" s="5"/>
      <c r="H881" s="5"/>
    </row>
    <row r="882" spans="2:8" ht="12.75">
      <c r="B882" s="16"/>
      <c r="G882" s="5"/>
      <c r="H882" s="5"/>
    </row>
    <row r="883" spans="2:8" ht="12.75">
      <c r="B883" s="16"/>
      <c r="G883" s="5"/>
      <c r="H883" s="5"/>
    </row>
    <row r="884" spans="2:8" ht="12.75">
      <c r="B884" s="16"/>
      <c r="G884" s="5"/>
      <c r="H884" s="5"/>
    </row>
    <row r="885" spans="2:8" ht="12.75">
      <c r="B885" s="16"/>
      <c r="G885" s="5"/>
      <c r="H885" s="5"/>
    </row>
    <row r="886" spans="2:8" ht="12.75">
      <c r="B886" s="16"/>
      <c r="G886" s="5"/>
      <c r="H886" s="5"/>
    </row>
    <row r="887" spans="2:8" ht="12.75">
      <c r="B887" s="16"/>
      <c r="G887" s="5"/>
      <c r="H887" s="5"/>
    </row>
    <row r="888" spans="2:8" ht="12.75">
      <c r="B888" s="16"/>
      <c r="G888" s="5"/>
      <c r="H888" s="5"/>
    </row>
    <row r="889" spans="2:8" ht="12.75">
      <c r="B889" s="16"/>
      <c r="G889" s="5"/>
      <c r="H889" s="5"/>
    </row>
    <row r="890" spans="2:8" ht="12.75">
      <c r="B890" s="16"/>
      <c r="G890" s="5"/>
      <c r="H890" s="5"/>
    </row>
    <row r="891" spans="2:8" ht="12.75">
      <c r="B891" s="16"/>
      <c r="G891" s="5"/>
      <c r="H891" s="5"/>
    </row>
    <row r="892" spans="2:8" ht="12.75">
      <c r="B892" s="16"/>
      <c r="G892" s="5"/>
      <c r="H892" s="5"/>
    </row>
    <row r="893" spans="2:8" ht="12.75">
      <c r="B893" s="16"/>
      <c r="G893" s="5"/>
      <c r="H893" s="5"/>
    </row>
    <row r="894" spans="2:8" ht="12.75">
      <c r="B894" s="16"/>
      <c r="G894" s="5"/>
      <c r="H894" s="5"/>
    </row>
    <row r="895" spans="2:8" ht="12.75">
      <c r="B895" s="16"/>
      <c r="G895" s="5"/>
      <c r="H895" s="5"/>
    </row>
    <row r="896" spans="2:8" ht="12.75">
      <c r="B896" s="16"/>
      <c r="G896" s="5"/>
      <c r="H896" s="5"/>
    </row>
    <row r="897" spans="2:8" ht="12.75">
      <c r="B897" s="16"/>
      <c r="G897" s="5"/>
      <c r="H897" s="5"/>
    </row>
    <row r="898" spans="2:8" ht="12.75">
      <c r="B898" s="16"/>
      <c r="G898" s="5"/>
      <c r="H898" s="5"/>
    </row>
    <row r="899" spans="2:8" ht="12.75">
      <c r="B899" s="16"/>
      <c r="G899" s="5"/>
      <c r="H899" s="5"/>
    </row>
    <row r="900" spans="2:8" ht="12.75">
      <c r="B900" s="16"/>
      <c r="G900" s="5"/>
      <c r="H900" s="5"/>
    </row>
    <row r="901" spans="2:8" ht="12.75">
      <c r="B901" s="16"/>
      <c r="G901" s="5"/>
      <c r="H901" s="5"/>
    </row>
    <row r="902" spans="2:8" ht="12.75">
      <c r="B902" s="16"/>
      <c r="G902" s="5"/>
      <c r="H902" s="5"/>
    </row>
    <row r="903" spans="2:8" ht="12.75">
      <c r="B903" s="16"/>
      <c r="G903" s="5"/>
      <c r="H903" s="5"/>
    </row>
    <row r="904" spans="2:8" ht="12.75">
      <c r="B904" s="16"/>
      <c r="G904" s="5"/>
      <c r="H904" s="5"/>
    </row>
    <row r="905" spans="2:8" ht="12.75">
      <c r="B905" s="16"/>
      <c r="G905" s="5"/>
      <c r="H905" s="5"/>
    </row>
    <row r="906" spans="2:8" ht="12.75">
      <c r="B906" s="16"/>
      <c r="G906" s="5"/>
      <c r="H906" s="5"/>
    </row>
    <row r="907" spans="2:8" ht="12.75">
      <c r="B907" s="16"/>
      <c r="G907" s="5"/>
      <c r="H907" s="5"/>
    </row>
    <row r="908" spans="2:8" ht="12.75">
      <c r="B908" s="16"/>
      <c r="G908" s="5"/>
      <c r="H908" s="5"/>
    </row>
    <row r="909" spans="2:8" ht="12.75">
      <c r="B909" s="16"/>
      <c r="G909" s="5"/>
      <c r="H909" s="5"/>
    </row>
    <row r="910" spans="2:8" ht="12.75">
      <c r="B910" s="16"/>
      <c r="G910" s="5"/>
      <c r="H910" s="5"/>
    </row>
    <row r="911" spans="2:8" ht="12.75">
      <c r="B911" s="16"/>
      <c r="G911" s="5"/>
      <c r="H911" s="5"/>
    </row>
    <row r="912" spans="2:8" ht="12.75">
      <c r="B912" s="16"/>
      <c r="G912" s="5"/>
      <c r="H912" s="5"/>
    </row>
    <row r="913" spans="2:8" ht="12.75">
      <c r="B913" s="16"/>
      <c r="G913" s="5"/>
      <c r="H913" s="5"/>
    </row>
    <row r="914" spans="2:8" ht="12.75">
      <c r="B914" s="16"/>
      <c r="G914" s="5"/>
      <c r="H914" s="5"/>
    </row>
    <row r="915" spans="2:8" ht="12.75">
      <c r="B915" s="16"/>
      <c r="G915" s="5"/>
      <c r="H915" s="5"/>
    </row>
    <row r="916" spans="2:8" ht="12.75">
      <c r="B916" s="16"/>
      <c r="G916" s="5"/>
      <c r="H916" s="5"/>
    </row>
    <row r="917" spans="2:8" ht="12.75">
      <c r="B917" s="16"/>
      <c r="G917" s="5"/>
      <c r="H917" s="5"/>
    </row>
    <row r="918" spans="2:8" ht="12.75">
      <c r="B918" s="16"/>
      <c r="G918" s="5"/>
      <c r="H918" s="5"/>
    </row>
    <row r="919" spans="2:8" ht="12.75">
      <c r="B919" s="16"/>
      <c r="G919" s="5"/>
      <c r="H919" s="5"/>
    </row>
    <row r="920" spans="2:8" ht="12.75">
      <c r="B920" s="16"/>
      <c r="G920" s="5"/>
      <c r="H920" s="5"/>
    </row>
    <row r="921" spans="2:8" ht="12.75">
      <c r="B921" s="16"/>
      <c r="G921" s="5"/>
      <c r="H921" s="5"/>
    </row>
    <row r="922" spans="2:8" ht="12.75">
      <c r="B922" s="16"/>
      <c r="G922" s="5"/>
      <c r="H922" s="5"/>
    </row>
    <row r="923" spans="2:8" ht="12.75">
      <c r="B923" s="16"/>
      <c r="C923" s="21"/>
      <c r="G923" s="5"/>
      <c r="H923" s="5"/>
    </row>
    <row r="924" spans="2:8" ht="12.75">
      <c r="B924" s="16"/>
      <c r="G924" s="5"/>
      <c r="H924" s="5"/>
    </row>
    <row r="925" spans="2:8" ht="12.75">
      <c r="B925" s="16"/>
      <c r="G925" s="5"/>
      <c r="H925" s="5"/>
    </row>
    <row r="926" spans="2:8" ht="12.75">
      <c r="B926" s="16"/>
      <c r="G926" s="5"/>
      <c r="H926" s="5"/>
    </row>
    <row r="927" spans="2:8" ht="12.75">
      <c r="B927" s="16"/>
      <c r="G927" s="5"/>
      <c r="H927" s="5"/>
    </row>
    <row r="928" spans="2:8" ht="12.75">
      <c r="B928" s="16"/>
      <c r="G928" s="5"/>
      <c r="H928" s="5"/>
    </row>
    <row r="929" spans="2:8" ht="12.75">
      <c r="B929" s="16"/>
      <c r="G929" s="5"/>
      <c r="H929" s="5"/>
    </row>
    <row r="930" spans="2:8" ht="12.75">
      <c r="B930" s="16"/>
      <c r="G930" s="5"/>
      <c r="H930" s="5"/>
    </row>
    <row r="931" spans="2:8" ht="12.75">
      <c r="B931" s="16"/>
      <c r="G931" s="5"/>
      <c r="H931" s="5"/>
    </row>
    <row r="932" spans="2:8" ht="12.75">
      <c r="B932" s="16"/>
      <c r="G932" s="5"/>
      <c r="H932" s="5"/>
    </row>
    <row r="933" spans="2:8" ht="12.75">
      <c r="B933" s="16"/>
      <c r="G933" s="5"/>
      <c r="H933" s="5"/>
    </row>
    <row r="934" spans="2:8" ht="12.75">
      <c r="B934" s="16"/>
      <c r="G934" s="5"/>
      <c r="H934" s="5"/>
    </row>
    <row r="935" spans="2:8" ht="12.75">
      <c r="B935" s="16"/>
      <c r="G935" s="5"/>
      <c r="H935" s="5"/>
    </row>
    <row r="936" spans="2:8" ht="12.75">
      <c r="B936" s="16"/>
      <c r="G936" s="5"/>
      <c r="H936" s="5"/>
    </row>
    <row r="937" spans="2:8" ht="12.75">
      <c r="B937" s="16"/>
      <c r="G937" s="5"/>
      <c r="H937" s="5"/>
    </row>
    <row r="938" spans="2:8" ht="12.75">
      <c r="B938" s="16"/>
      <c r="G938" s="5"/>
      <c r="H938" s="5"/>
    </row>
    <row r="939" spans="2:8" ht="12.75">
      <c r="B939" s="16"/>
      <c r="G939" s="5"/>
      <c r="H939" s="5"/>
    </row>
    <row r="940" spans="2:8" ht="12.75">
      <c r="B940" s="16"/>
      <c r="G940" s="5"/>
      <c r="H940" s="5"/>
    </row>
    <row r="941" spans="2:8" ht="12.75">
      <c r="B941" s="16"/>
      <c r="G941" s="5"/>
      <c r="H941" s="5"/>
    </row>
    <row r="942" spans="2:8" ht="12.75">
      <c r="B942" s="16"/>
      <c r="G942" s="5"/>
      <c r="H942" s="5"/>
    </row>
    <row r="943" spans="2:8" ht="12.75">
      <c r="B943" s="16"/>
      <c r="G943" s="5"/>
      <c r="H943" s="5"/>
    </row>
    <row r="944" spans="2:8" ht="12.75">
      <c r="B944" s="16"/>
      <c r="G944" s="5"/>
      <c r="H944" s="5"/>
    </row>
    <row r="945" spans="2:8" ht="12.75">
      <c r="B945" s="16"/>
      <c r="G945" s="5"/>
      <c r="H945" s="5"/>
    </row>
    <row r="946" spans="2:8" ht="12.75">
      <c r="B946" s="16"/>
      <c r="G946" s="5"/>
      <c r="H946" s="5"/>
    </row>
    <row r="947" spans="2:8" ht="12.75">
      <c r="B947" s="16"/>
      <c r="G947" s="5"/>
      <c r="H947" s="5"/>
    </row>
    <row r="948" spans="2:8" ht="12.75">
      <c r="B948" s="16"/>
      <c r="G948" s="5"/>
      <c r="H948" s="5"/>
    </row>
    <row r="949" spans="2:8" ht="12.75">
      <c r="B949" s="16"/>
      <c r="G949" s="5"/>
      <c r="H949" s="5"/>
    </row>
    <row r="950" spans="2:8" ht="12.75">
      <c r="B950" s="16"/>
      <c r="G950" s="5"/>
      <c r="H950" s="5"/>
    </row>
    <row r="951" spans="2:8" ht="12.75">
      <c r="B951" s="16"/>
      <c r="G951" s="5"/>
      <c r="H951" s="5"/>
    </row>
    <row r="952" spans="2:8" ht="12.75">
      <c r="B952" s="16"/>
      <c r="G952" s="5"/>
      <c r="H952" s="5"/>
    </row>
    <row r="953" spans="2:8" ht="12.75">
      <c r="B953" s="16"/>
      <c r="G953" s="5"/>
      <c r="H953" s="5"/>
    </row>
    <row r="954" spans="2:8" ht="12.75">
      <c r="B954" s="16"/>
      <c r="G954" s="5"/>
      <c r="H954" s="5"/>
    </row>
    <row r="955" spans="2:8" ht="12.75">
      <c r="B955" s="16"/>
      <c r="G955" s="5"/>
      <c r="H955" s="5"/>
    </row>
    <row r="956" spans="2:8" ht="12.75">
      <c r="B956" s="16"/>
      <c r="G956" s="5"/>
      <c r="H956" s="5"/>
    </row>
    <row r="957" spans="2:8" ht="12.75">
      <c r="B957" s="16"/>
      <c r="G957" s="5"/>
      <c r="H957" s="5"/>
    </row>
    <row r="958" spans="2:8" ht="12.75">
      <c r="B958" s="16"/>
      <c r="G958" s="5"/>
      <c r="H958" s="5"/>
    </row>
    <row r="959" spans="2:8" ht="12.75">
      <c r="B959" s="16"/>
      <c r="G959" s="5"/>
      <c r="H959" s="5"/>
    </row>
    <row r="960" spans="2:8" ht="12.75">
      <c r="B960" s="16"/>
      <c r="G960" s="5"/>
      <c r="H960" s="5"/>
    </row>
    <row r="961" spans="2:8" ht="12.75">
      <c r="B961" s="16"/>
      <c r="G961" s="5"/>
      <c r="H961" s="5"/>
    </row>
    <row r="962" spans="2:8" ht="12.75">
      <c r="B962" s="16"/>
      <c r="G962" s="5"/>
      <c r="H962" s="5"/>
    </row>
    <row r="963" spans="2:8" ht="12.75">
      <c r="B963" s="16"/>
      <c r="G963" s="5"/>
      <c r="H963" s="5"/>
    </row>
    <row r="964" spans="2:8" ht="12.75">
      <c r="B964" s="16"/>
      <c r="G964" s="5"/>
      <c r="H964" s="5"/>
    </row>
    <row r="965" spans="2:8" ht="12.75">
      <c r="B965" s="16"/>
      <c r="G965" s="5"/>
      <c r="H965" s="5"/>
    </row>
    <row r="966" spans="2:8" ht="12.75">
      <c r="B966" s="16"/>
      <c r="G966" s="5"/>
      <c r="H966" s="5"/>
    </row>
    <row r="967" spans="2:8" ht="12.75">
      <c r="B967" s="16"/>
      <c r="G967" s="5"/>
      <c r="H967" s="5"/>
    </row>
    <row r="968" spans="2:8" ht="12.75">
      <c r="B968" s="16"/>
      <c r="G968" s="5"/>
      <c r="H968" s="5"/>
    </row>
    <row r="969" spans="2:8" ht="12.75">
      <c r="B969" s="16"/>
      <c r="G969" s="5"/>
      <c r="H969" s="5"/>
    </row>
    <row r="970" spans="2:8" ht="12.75">
      <c r="B970" s="16"/>
      <c r="G970" s="5"/>
      <c r="H970" s="5"/>
    </row>
    <row r="971" spans="2:8" ht="12.75">
      <c r="B971" s="16"/>
      <c r="G971" s="5"/>
      <c r="H971" s="5"/>
    </row>
    <row r="972" spans="2:8" ht="12.75">
      <c r="B972" s="16"/>
      <c r="G972" s="5"/>
      <c r="H972" s="5"/>
    </row>
    <row r="973" spans="2:8" ht="12.75">
      <c r="B973" s="16"/>
      <c r="G973" s="5"/>
      <c r="H973" s="5"/>
    </row>
    <row r="974" spans="2:8" ht="12.75">
      <c r="B974" s="16"/>
      <c r="G974" s="5"/>
      <c r="H974" s="5"/>
    </row>
    <row r="975" spans="2:8" ht="12.75">
      <c r="B975" s="16"/>
      <c r="G975" s="5"/>
      <c r="H975" s="5"/>
    </row>
    <row r="976" spans="2:8" ht="12.75">
      <c r="B976" s="16"/>
      <c r="G976" s="5"/>
      <c r="H976" s="5"/>
    </row>
    <row r="977" spans="2:8" ht="12.75">
      <c r="B977" s="16"/>
      <c r="G977" s="5"/>
      <c r="H977" s="5"/>
    </row>
    <row r="978" spans="2:8" ht="12.75">
      <c r="B978" s="16"/>
      <c r="G978" s="5"/>
      <c r="H978" s="5"/>
    </row>
    <row r="979" spans="2:8" ht="12.75">
      <c r="B979" s="16"/>
      <c r="G979" s="5"/>
      <c r="H979" s="5"/>
    </row>
    <row r="980" spans="2:8" ht="12.75">
      <c r="B980" s="16"/>
      <c r="G980" s="5"/>
      <c r="H980" s="5"/>
    </row>
    <row r="981" spans="2:8" ht="12.75">
      <c r="B981" s="16"/>
      <c r="G981" s="5"/>
      <c r="H981" s="5"/>
    </row>
    <row r="982" spans="2:8" ht="12.75">
      <c r="B982" s="16"/>
      <c r="G982" s="5"/>
      <c r="H982" s="5"/>
    </row>
    <row r="983" spans="2:8" ht="12.75">
      <c r="B983" s="16"/>
      <c r="G983" s="5"/>
      <c r="H983" s="5"/>
    </row>
    <row r="984" spans="2:8" ht="12.75">
      <c r="B984" s="16"/>
      <c r="G984" s="5"/>
      <c r="H984" s="5"/>
    </row>
    <row r="985" spans="2:8" ht="12.75">
      <c r="B985" s="16"/>
      <c r="G985" s="5"/>
      <c r="H985" s="5"/>
    </row>
    <row r="986" spans="2:8" ht="12.75">
      <c r="B986" s="16"/>
      <c r="G986" s="5"/>
      <c r="H986" s="5"/>
    </row>
    <row r="987" spans="2:8" ht="12.75">
      <c r="B987" s="16"/>
      <c r="G987" s="5"/>
      <c r="H987" s="5"/>
    </row>
    <row r="988" spans="2:8" ht="12.75">
      <c r="B988" s="16"/>
      <c r="G988" s="5"/>
      <c r="H988" s="5"/>
    </row>
    <row r="989" spans="2:8" ht="12.75">
      <c r="B989" s="16"/>
      <c r="G989" s="5"/>
      <c r="H989" s="5"/>
    </row>
    <row r="990" spans="2:8" ht="12.75">
      <c r="B990" s="16"/>
      <c r="G990" s="5"/>
      <c r="H990" s="5"/>
    </row>
    <row r="991" spans="2:8" ht="12.75">
      <c r="B991" s="16"/>
      <c r="G991" s="5"/>
      <c r="H991" s="5"/>
    </row>
    <row r="992" spans="2:8" ht="12.75">
      <c r="B992" s="16"/>
      <c r="G992" s="5"/>
      <c r="H992" s="5"/>
    </row>
    <row r="993" spans="2:8" ht="12.75">
      <c r="B993" s="16"/>
      <c r="G993" s="5"/>
      <c r="H993" s="5"/>
    </row>
    <row r="994" spans="2:8" ht="12.75">
      <c r="B994" s="16"/>
      <c r="G994" s="5"/>
      <c r="H994" s="5"/>
    </row>
    <row r="995" spans="2:8" ht="12.75">
      <c r="B995" s="16"/>
      <c r="G995" s="5"/>
      <c r="H995" s="5"/>
    </row>
    <row r="996" spans="2:8" ht="12.75">
      <c r="B996" s="16"/>
      <c r="G996" s="5"/>
      <c r="H996" s="5"/>
    </row>
    <row r="997" spans="2:8" ht="12.75">
      <c r="B997" s="16"/>
      <c r="G997" s="5"/>
      <c r="H997" s="5"/>
    </row>
    <row r="998" spans="2:8" ht="12.75">
      <c r="B998" s="16"/>
      <c r="G998" s="5"/>
      <c r="H998" s="5"/>
    </row>
    <row r="999" spans="2:8" ht="12.75">
      <c r="B999" s="16"/>
      <c r="G999" s="5"/>
      <c r="H999" s="5"/>
    </row>
    <row r="1000" spans="2:8" ht="12.75">
      <c r="B1000" s="16"/>
      <c r="G1000" s="5"/>
      <c r="H1000" s="5"/>
    </row>
    <row r="1001" spans="2:8" ht="12.75">
      <c r="B1001" s="16"/>
      <c r="G1001" s="5"/>
      <c r="H1001" s="5"/>
    </row>
    <row r="1002" spans="2:8" ht="12.75">
      <c r="B1002" s="16"/>
      <c r="G1002" s="5"/>
      <c r="H1002" s="5"/>
    </row>
    <row r="1003" spans="2:8" ht="12.75">
      <c r="B1003" s="16"/>
      <c r="G1003" s="5"/>
      <c r="H1003" s="5"/>
    </row>
    <row r="1004" spans="2:8" ht="12.75">
      <c r="B1004" s="16"/>
      <c r="G1004" s="5"/>
      <c r="H1004" s="5"/>
    </row>
    <row r="1005" spans="2:8" ht="12.75">
      <c r="B1005" s="16"/>
      <c r="G1005" s="5"/>
      <c r="H1005" s="5"/>
    </row>
    <row r="1006" spans="2:8" ht="12.75">
      <c r="B1006" s="16"/>
      <c r="G1006" s="5"/>
      <c r="H1006" s="5"/>
    </row>
    <row r="1007" spans="2:8" ht="12.75">
      <c r="B1007" s="16"/>
      <c r="G1007" s="5"/>
      <c r="H1007" s="5"/>
    </row>
    <row r="1008" spans="2:8" ht="12.75">
      <c r="B1008" s="16"/>
      <c r="G1008" s="5"/>
      <c r="H1008" s="5"/>
    </row>
    <row r="1009" spans="2:8" ht="12.75">
      <c r="B1009" s="16"/>
      <c r="G1009" s="5"/>
      <c r="H1009" s="5"/>
    </row>
    <row r="1010" spans="2:8" ht="12.75">
      <c r="B1010" s="16"/>
      <c r="G1010" s="5"/>
      <c r="H1010" s="5"/>
    </row>
    <row r="1011" spans="2:8" ht="12.75">
      <c r="B1011" s="16"/>
      <c r="G1011" s="5"/>
      <c r="H1011" s="5"/>
    </row>
    <row r="1012" spans="2:8" ht="12.75">
      <c r="B1012" s="16"/>
      <c r="G1012" s="5"/>
      <c r="H1012" s="5"/>
    </row>
    <row r="1013" spans="2:8" ht="12.75">
      <c r="B1013" s="16"/>
      <c r="G1013" s="5"/>
      <c r="H1013" s="5"/>
    </row>
    <row r="1014" spans="2:8" ht="12.75">
      <c r="B1014" s="16"/>
      <c r="G1014" s="5"/>
      <c r="H1014" s="5"/>
    </row>
    <row r="1015" spans="2:8" ht="12.75">
      <c r="B1015" s="16"/>
      <c r="G1015" s="5"/>
      <c r="H1015" s="5"/>
    </row>
    <row r="1016" spans="2:8" ht="12.75">
      <c r="B1016" s="16"/>
      <c r="G1016" s="5"/>
      <c r="H1016" s="5"/>
    </row>
    <row r="1017" spans="2:8" ht="12.75">
      <c r="B1017" s="16"/>
      <c r="G1017" s="5"/>
      <c r="H1017" s="5"/>
    </row>
    <row r="1018" spans="2:8" ht="12.75">
      <c r="B1018" s="16"/>
      <c r="G1018" s="5"/>
      <c r="H1018" s="5"/>
    </row>
    <row r="1019" spans="2:8" ht="12.75">
      <c r="B1019" s="16"/>
      <c r="G1019" s="5"/>
      <c r="H1019" s="5"/>
    </row>
    <row r="1020" spans="2:8" ht="12.75">
      <c r="B1020" s="16"/>
      <c r="G1020" s="5"/>
      <c r="H1020" s="5"/>
    </row>
    <row r="1021" spans="2:8" ht="12.75">
      <c r="B1021" s="16"/>
      <c r="G1021" s="5"/>
      <c r="H1021" s="5"/>
    </row>
    <row r="1022" spans="2:8" ht="12.75">
      <c r="B1022" s="16"/>
      <c r="G1022" s="5"/>
      <c r="H1022" s="5"/>
    </row>
    <row r="1023" spans="2:8" ht="12.75">
      <c r="B1023" s="16"/>
      <c r="G1023" s="5"/>
      <c r="H1023" s="5"/>
    </row>
    <row r="1024" spans="2:8" ht="12.75">
      <c r="B1024" s="16"/>
      <c r="G1024" s="5"/>
      <c r="H1024" s="5"/>
    </row>
    <row r="1025" spans="2:8" ht="12.75">
      <c r="B1025" s="16"/>
      <c r="G1025" s="5"/>
      <c r="H1025" s="5"/>
    </row>
    <row r="1026" spans="2:8" ht="12.75">
      <c r="B1026" s="16"/>
      <c r="G1026" s="5"/>
      <c r="H1026" s="5"/>
    </row>
    <row r="1027" spans="2:8" ht="12.75">
      <c r="B1027" s="16"/>
      <c r="G1027" s="5"/>
      <c r="H1027" s="5"/>
    </row>
    <row r="1028" spans="2:8" ht="12.75">
      <c r="B1028" s="16"/>
      <c r="G1028" s="5"/>
      <c r="H1028" s="5"/>
    </row>
    <row r="1029" spans="2:8" ht="12.75">
      <c r="B1029" s="16"/>
      <c r="G1029" s="5"/>
      <c r="H1029" s="5"/>
    </row>
    <row r="1030" spans="2:8" ht="12.75">
      <c r="B1030" s="16"/>
      <c r="G1030" s="5"/>
      <c r="H1030" s="5"/>
    </row>
    <row r="1031" spans="2:8" ht="12.75">
      <c r="B1031" s="16"/>
      <c r="G1031" s="5"/>
      <c r="H1031" s="5"/>
    </row>
    <row r="1032" spans="2:8" ht="12.75">
      <c r="B1032" s="16"/>
      <c r="G1032" s="5"/>
      <c r="H1032" s="5"/>
    </row>
    <row r="1033" spans="2:8" ht="12.75">
      <c r="B1033" s="16"/>
      <c r="G1033" s="5"/>
      <c r="H1033" s="5"/>
    </row>
    <row r="1034" spans="2:8" ht="12.75">
      <c r="B1034" s="16"/>
      <c r="G1034" s="5"/>
      <c r="H1034" s="5"/>
    </row>
    <row r="1035" spans="2:8" ht="12.75">
      <c r="B1035" s="16"/>
      <c r="G1035" s="5"/>
      <c r="H1035" s="5"/>
    </row>
    <row r="1036" spans="2:8" ht="12.75">
      <c r="B1036" s="16"/>
      <c r="G1036" s="5"/>
      <c r="H1036" s="5"/>
    </row>
    <row r="1037" spans="2:8" ht="12.75">
      <c r="B1037" s="16"/>
      <c r="G1037" s="5"/>
      <c r="H1037" s="5"/>
    </row>
    <row r="1038" spans="2:8" ht="12.75">
      <c r="B1038" s="16"/>
      <c r="G1038" s="5"/>
      <c r="H1038" s="5"/>
    </row>
    <row r="1039" spans="2:8" ht="12.75">
      <c r="B1039" s="16"/>
      <c r="G1039" s="5"/>
      <c r="H1039" s="5"/>
    </row>
    <row r="1040" spans="2:8" ht="12.75">
      <c r="B1040" s="16"/>
      <c r="G1040" s="5"/>
      <c r="H1040" s="5"/>
    </row>
    <row r="1041" spans="2:8" ht="12.75">
      <c r="B1041" s="16"/>
      <c r="G1041" s="5"/>
      <c r="H1041" s="5"/>
    </row>
    <row r="1042" spans="2:8" ht="12.75">
      <c r="B1042" s="16"/>
      <c r="G1042" s="5"/>
      <c r="H1042" s="5"/>
    </row>
    <row r="1043" spans="2:8" ht="12.75">
      <c r="B1043" s="16"/>
      <c r="G1043" s="5"/>
      <c r="H1043" s="5"/>
    </row>
    <row r="1044" spans="2:8" ht="12.75">
      <c r="B1044" s="16"/>
      <c r="G1044" s="5"/>
      <c r="H1044" s="5"/>
    </row>
    <row r="1045" spans="2:8" ht="12.75">
      <c r="B1045" s="16"/>
      <c r="G1045" s="5"/>
      <c r="H1045" s="5"/>
    </row>
    <row r="1046" spans="2:8" ht="12.75">
      <c r="B1046" s="16"/>
      <c r="G1046" s="5"/>
      <c r="H1046" s="5"/>
    </row>
    <row r="1047" spans="2:8" ht="12.75">
      <c r="B1047" s="16"/>
      <c r="G1047" s="5"/>
      <c r="H1047" s="5"/>
    </row>
    <row r="1048" spans="2:8" ht="12.75">
      <c r="B1048" s="16"/>
      <c r="G1048" s="5"/>
      <c r="H1048" s="5"/>
    </row>
    <row r="1049" spans="2:8" ht="12.75">
      <c r="B1049" s="16"/>
      <c r="G1049" s="5"/>
      <c r="H1049" s="5"/>
    </row>
    <row r="1050" spans="2:8" ht="12.75">
      <c r="B1050" s="16"/>
      <c r="G1050" s="5"/>
      <c r="H1050" s="5"/>
    </row>
    <row r="1051" spans="2:8" ht="12.75">
      <c r="B1051" s="16"/>
      <c r="G1051" s="5"/>
      <c r="H1051" s="5"/>
    </row>
    <row r="1052" spans="2:8" ht="12.75">
      <c r="B1052" s="16"/>
      <c r="G1052" s="5"/>
      <c r="H1052" s="5"/>
    </row>
    <row r="1053" spans="2:8" ht="12.75">
      <c r="B1053" s="16"/>
      <c r="G1053" s="5"/>
      <c r="H1053" s="5"/>
    </row>
    <row r="1054" spans="2:8" ht="12.75">
      <c r="B1054" s="16"/>
      <c r="G1054" s="5"/>
      <c r="H1054" s="5"/>
    </row>
    <row r="1055" spans="2:8" ht="12.75">
      <c r="B1055" s="16"/>
      <c r="G1055" s="5"/>
      <c r="H1055" s="5"/>
    </row>
    <row r="1056" spans="2:8" ht="12.75">
      <c r="B1056" s="16"/>
      <c r="G1056" s="5"/>
      <c r="H1056" s="5"/>
    </row>
    <row r="1057" spans="2:8" ht="12.75">
      <c r="B1057" s="16"/>
      <c r="G1057" s="5"/>
      <c r="H1057" s="5"/>
    </row>
    <row r="1058" spans="2:8" ht="12.75">
      <c r="B1058" s="16"/>
      <c r="G1058" s="5"/>
      <c r="H1058" s="5"/>
    </row>
    <row r="1059" spans="2:8" ht="12.75">
      <c r="B1059" s="16"/>
      <c r="G1059" s="5"/>
      <c r="H1059" s="5"/>
    </row>
    <row r="1060" spans="2:8" ht="12.75">
      <c r="B1060" s="16"/>
      <c r="G1060" s="5"/>
      <c r="H1060" s="5"/>
    </row>
    <row r="1061" spans="2:8" ht="12.75">
      <c r="B1061" s="16"/>
      <c r="G1061" s="5"/>
      <c r="H1061" s="5"/>
    </row>
    <row r="1062" spans="2:8" ht="12.75">
      <c r="B1062" s="16"/>
      <c r="G1062" s="5"/>
      <c r="H1062" s="5"/>
    </row>
    <row r="1063" spans="2:8" ht="12.75">
      <c r="B1063" s="16"/>
      <c r="G1063" s="5"/>
      <c r="H1063" s="5"/>
    </row>
    <row r="1064" spans="2:8" ht="12.75">
      <c r="B1064" s="16"/>
      <c r="G1064" s="5"/>
      <c r="H1064" s="5"/>
    </row>
    <row r="1065" spans="2:8" ht="12.75">
      <c r="B1065" s="16"/>
      <c r="G1065" s="5"/>
      <c r="H1065" s="5"/>
    </row>
    <row r="1066" spans="2:8" ht="12.75">
      <c r="B1066" s="16"/>
      <c r="G1066" s="5"/>
      <c r="H1066" s="5"/>
    </row>
    <row r="1067" spans="2:8" ht="12.75">
      <c r="B1067" s="16"/>
      <c r="G1067" s="5"/>
      <c r="H1067" s="5"/>
    </row>
    <row r="1068" spans="2:8" ht="12.75">
      <c r="B1068" s="16"/>
      <c r="G1068" s="5"/>
      <c r="H1068" s="5"/>
    </row>
    <row r="1069" spans="2:8" ht="12.75">
      <c r="B1069" s="16"/>
      <c r="G1069" s="5"/>
      <c r="H1069" s="5"/>
    </row>
    <row r="1070" spans="2:8" ht="12.75">
      <c r="B1070" s="16"/>
      <c r="G1070" s="5"/>
      <c r="H1070" s="5"/>
    </row>
    <row r="1071" spans="2:8" ht="12.75">
      <c r="B1071" s="16"/>
      <c r="G1071" s="5"/>
      <c r="H1071" s="5"/>
    </row>
    <row r="1072" spans="2:8" ht="12.75">
      <c r="B1072" s="16"/>
      <c r="G1072" s="5"/>
      <c r="H1072" s="5"/>
    </row>
    <row r="1073" spans="2:8" ht="12.75">
      <c r="B1073" s="16"/>
      <c r="G1073" s="5"/>
      <c r="H1073" s="5"/>
    </row>
    <row r="1074" spans="2:8" ht="12.75">
      <c r="B1074" s="16"/>
      <c r="G1074" s="5"/>
      <c r="H1074" s="5"/>
    </row>
    <row r="1075" spans="2:8" ht="12.75">
      <c r="B1075" s="16"/>
      <c r="G1075" s="5"/>
      <c r="H1075" s="5"/>
    </row>
    <row r="1076" spans="2:8" ht="12.75">
      <c r="B1076" s="16"/>
      <c r="G1076" s="5"/>
      <c r="H1076" s="5"/>
    </row>
    <row r="1077" spans="2:8" ht="12.75">
      <c r="B1077" s="16"/>
      <c r="G1077" s="5"/>
      <c r="H1077" s="5"/>
    </row>
    <row r="1078" spans="2:8" ht="12.75">
      <c r="B1078" s="16"/>
      <c r="G1078" s="5"/>
      <c r="H1078" s="5"/>
    </row>
    <row r="1079" spans="2:8" ht="12.75">
      <c r="B1079" s="16"/>
      <c r="G1079" s="5"/>
      <c r="H1079" s="5"/>
    </row>
    <row r="1080" spans="2:8" ht="12.75">
      <c r="B1080" s="16"/>
      <c r="G1080" s="5"/>
      <c r="H1080" s="5"/>
    </row>
    <row r="1081" spans="2:8" ht="12.75">
      <c r="B1081" s="16"/>
      <c r="G1081" s="5"/>
      <c r="H1081" s="5"/>
    </row>
    <row r="1082" spans="2:8" ht="12.75">
      <c r="B1082" s="16"/>
      <c r="G1082" s="5"/>
      <c r="H1082" s="5"/>
    </row>
    <row r="1083" spans="2:8" ht="12.75">
      <c r="B1083" s="16"/>
      <c r="G1083" s="5"/>
      <c r="H1083" s="5"/>
    </row>
    <row r="1084" spans="2:8" ht="12.75">
      <c r="B1084" s="16"/>
      <c r="G1084" s="5"/>
      <c r="H1084" s="5"/>
    </row>
    <row r="1085" spans="2:8" ht="12.75">
      <c r="B1085" s="16"/>
      <c r="G1085" s="5"/>
      <c r="H1085" s="5"/>
    </row>
    <row r="1086" spans="2:8" ht="12.75">
      <c r="B1086" s="16"/>
      <c r="G1086" s="5"/>
      <c r="H1086" s="5"/>
    </row>
    <row r="1087" spans="2:8" ht="12.75">
      <c r="B1087" s="16"/>
      <c r="G1087" s="5"/>
      <c r="H1087" s="5"/>
    </row>
    <row r="1088" spans="2:8" ht="12.75">
      <c r="B1088" s="16"/>
      <c r="G1088" s="5"/>
      <c r="H1088" s="5"/>
    </row>
    <row r="1089" spans="2:8" ht="12.75">
      <c r="B1089" s="16"/>
      <c r="C1089" s="15"/>
      <c r="D1089" s="15"/>
      <c r="F1089" s="7"/>
      <c r="G1089" s="5"/>
      <c r="H1089" s="5"/>
    </row>
    <row r="1090" spans="2:8" ht="12.75">
      <c r="B1090" s="16"/>
      <c r="C1090" s="17"/>
      <c r="D1090" s="17"/>
      <c r="G1090" s="18"/>
      <c r="H1090" s="5"/>
    </row>
    <row r="1091" ht="12.75">
      <c r="B1091" s="16"/>
    </row>
    <row r="1092" spans="2:8" ht="12.75">
      <c r="B1092" s="9"/>
      <c r="C1092" s="11"/>
      <c r="D1092" s="11"/>
      <c r="G1092" s="1"/>
      <c r="H1092" s="1"/>
    </row>
    <row r="1093" spans="2:8" ht="12.75">
      <c r="B1093" s="16"/>
      <c r="G1093" s="5"/>
      <c r="H1093" s="5"/>
    </row>
    <row r="1094" spans="2:8" ht="12.75">
      <c r="B1094" s="16"/>
      <c r="G1094" s="5"/>
      <c r="H1094" s="5"/>
    </row>
    <row r="1095" spans="2:8" ht="12.75">
      <c r="B1095" s="16"/>
      <c r="G1095" s="5"/>
      <c r="H1095" s="5"/>
    </row>
    <row r="1096" spans="2:8" ht="12.75">
      <c r="B1096" s="16"/>
      <c r="G1096" s="5"/>
      <c r="H1096" s="5"/>
    </row>
    <row r="1097" spans="2:8" ht="12.75">
      <c r="B1097" s="16"/>
      <c r="G1097" s="5"/>
      <c r="H1097" s="5"/>
    </row>
    <row r="1098" spans="2:8" ht="12.75">
      <c r="B1098" s="16"/>
      <c r="G1098" s="5"/>
      <c r="H1098" s="5"/>
    </row>
    <row r="1099" spans="2:8" ht="12.75">
      <c r="B1099" s="16"/>
      <c r="G1099" s="5"/>
      <c r="H1099" s="5"/>
    </row>
    <row r="1100" spans="2:8" ht="12.75">
      <c r="B1100" s="16"/>
      <c r="G1100" s="5"/>
      <c r="H1100" s="5"/>
    </row>
    <row r="1101" spans="2:8" ht="12.75">
      <c r="B1101" s="16"/>
      <c r="G1101" s="5"/>
      <c r="H1101" s="5"/>
    </row>
    <row r="1102" spans="2:8" ht="12.75">
      <c r="B1102" s="16"/>
      <c r="G1102" s="5"/>
      <c r="H1102" s="5"/>
    </row>
    <row r="1103" spans="2:8" ht="12.75">
      <c r="B1103" s="16"/>
      <c r="G1103" s="5"/>
      <c r="H1103" s="5"/>
    </row>
    <row r="1104" spans="2:8" ht="12.75">
      <c r="B1104" s="16"/>
      <c r="G1104" s="5"/>
      <c r="H1104" s="5"/>
    </row>
    <row r="1105" spans="2:8" ht="12.75">
      <c r="B1105" s="16"/>
      <c r="G1105" s="5"/>
      <c r="H1105" s="5"/>
    </row>
    <row r="1106" spans="2:8" ht="12.75">
      <c r="B1106" s="16"/>
      <c r="G1106" s="5"/>
      <c r="H1106" s="5"/>
    </row>
    <row r="1107" spans="2:8" ht="12.75">
      <c r="B1107" s="16"/>
      <c r="G1107" s="5"/>
      <c r="H1107" s="5"/>
    </row>
    <row r="1108" spans="2:8" ht="12.75">
      <c r="B1108" s="16"/>
      <c r="G1108" s="5"/>
      <c r="H1108" s="5"/>
    </row>
    <row r="1109" spans="2:8" ht="12.75">
      <c r="B1109" s="16"/>
      <c r="G1109" s="5"/>
      <c r="H1109" s="5"/>
    </row>
    <row r="1110" spans="2:8" ht="12.75">
      <c r="B1110" s="16"/>
      <c r="G1110" s="5"/>
      <c r="H1110" s="5"/>
    </row>
    <row r="1111" spans="2:8" ht="12.75">
      <c r="B1111" s="16"/>
      <c r="G1111" s="5"/>
      <c r="H1111" s="5"/>
    </row>
    <row r="1112" spans="2:8" ht="12.75">
      <c r="B1112" s="16"/>
      <c r="G1112" s="5"/>
      <c r="H1112" s="5"/>
    </row>
    <row r="1113" spans="2:8" ht="12.75">
      <c r="B1113" s="16"/>
      <c r="G1113" s="5"/>
      <c r="H1113" s="5"/>
    </row>
    <row r="1114" spans="2:8" ht="12.75">
      <c r="B1114" s="16"/>
      <c r="C1114" s="15"/>
      <c r="D1114" s="15"/>
      <c r="F1114" s="7"/>
      <c r="G1114" s="5"/>
      <c r="H1114" s="5"/>
    </row>
    <row r="1115" spans="2:8" ht="12.75">
      <c r="B1115" s="16"/>
      <c r="C1115" s="17"/>
      <c r="D1115" s="17"/>
      <c r="G1115" s="18"/>
      <c r="H1115" s="5"/>
    </row>
    <row r="1116" spans="2:8" ht="12.75">
      <c r="B1116" s="16"/>
      <c r="C1116" s="17"/>
      <c r="D1116" s="17"/>
      <c r="G1116" s="18"/>
      <c r="H1116" s="5"/>
    </row>
    <row r="1117" spans="2:8" ht="12.75">
      <c r="B1117" s="9"/>
      <c r="C1117" s="11"/>
      <c r="D1117" s="11"/>
      <c r="G1117" s="1"/>
      <c r="H1117" s="1"/>
    </row>
    <row r="1118" spans="2:8" ht="12.75">
      <c r="B1118" s="16"/>
      <c r="G1118" s="5"/>
      <c r="H1118" s="5"/>
    </row>
    <row r="1119" spans="2:8" ht="12.75">
      <c r="B1119" s="16"/>
      <c r="G1119" s="5"/>
      <c r="H1119" s="5"/>
    </row>
    <row r="1120" spans="2:8" ht="12.75">
      <c r="B1120" s="16"/>
      <c r="G1120" s="5"/>
      <c r="H1120" s="5"/>
    </row>
    <row r="1121" spans="2:8" ht="12.75">
      <c r="B1121" s="16"/>
      <c r="G1121" s="5"/>
      <c r="H1121" s="5"/>
    </row>
    <row r="1122" spans="2:8" ht="12.75">
      <c r="B1122" s="16"/>
      <c r="G1122" s="5"/>
      <c r="H1122" s="5"/>
    </row>
    <row r="1123" spans="2:8" ht="12.75">
      <c r="B1123" s="16"/>
      <c r="G1123" s="5"/>
      <c r="H1123" s="5"/>
    </row>
    <row r="1124" spans="2:8" ht="12.75">
      <c r="B1124" s="16"/>
      <c r="G1124" s="5"/>
      <c r="H1124" s="5"/>
    </row>
    <row r="1125" spans="2:8" ht="12.75">
      <c r="B1125" s="16"/>
      <c r="C1125" s="15"/>
      <c r="D1125" s="15"/>
      <c r="F1125" s="7"/>
      <c r="G1125" s="5"/>
      <c r="H1125" s="5"/>
    </row>
    <row r="1126" spans="2:8" ht="12.75">
      <c r="B1126" s="16"/>
      <c r="C1126" s="17"/>
      <c r="D1126" s="17"/>
      <c r="G1126" s="18"/>
      <c r="H1126" s="5"/>
    </row>
    <row r="1127" spans="2:8" ht="12.75">
      <c r="B1127" s="16"/>
      <c r="C1127" s="17"/>
      <c r="D1127" s="17"/>
      <c r="G1127" s="18"/>
      <c r="H1127" s="5"/>
    </row>
    <row r="1128" spans="2:8" ht="12.75">
      <c r="B1128" s="16"/>
      <c r="C1128" s="11"/>
      <c r="D1128" s="11"/>
      <c r="G1128" s="18"/>
      <c r="H1128" s="5"/>
    </row>
    <row r="1129" spans="2:8" ht="12.75">
      <c r="B1129" s="16"/>
      <c r="G1129" s="5"/>
      <c r="H1129" s="5"/>
    </row>
    <row r="1130" spans="2:8" ht="12.75">
      <c r="B1130" s="16"/>
      <c r="G1130" s="5"/>
      <c r="H1130" s="5"/>
    </row>
    <row r="1131" spans="2:8" ht="12.75">
      <c r="B1131" s="16"/>
      <c r="G1131" s="5"/>
      <c r="H1131" s="5"/>
    </row>
    <row r="1132" spans="2:8" ht="12.75">
      <c r="B1132" s="16"/>
      <c r="G1132" s="5"/>
      <c r="H1132" s="5"/>
    </row>
    <row r="1133" spans="2:8" ht="12.75">
      <c r="B1133" s="16"/>
      <c r="G1133" s="5"/>
      <c r="H1133" s="5"/>
    </row>
    <row r="1134" spans="2:8" ht="12.75">
      <c r="B1134" s="16"/>
      <c r="G1134" s="5"/>
      <c r="H1134" s="5"/>
    </row>
    <row r="1135" spans="2:8" ht="12.75">
      <c r="B1135" s="16"/>
      <c r="G1135" s="5"/>
      <c r="H1135" s="5"/>
    </row>
    <row r="1136" spans="2:8" ht="12.75">
      <c r="B1136" s="16"/>
      <c r="G1136" s="5"/>
      <c r="H1136" s="5"/>
    </row>
    <row r="1137" spans="2:8" ht="12.75">
      <c r="B1137" s="16"/>
      <c r="G1137" s="5"/>
      <c r="H1137" s="5"/>
    </row>
    <row r="1138" spans="2:8" ht="12.75">
      <c r="B1138" s="16"/>
      <c r="G1138" s="5"/>
      <c r="H1138" s="5"/>
    </row>
    <row r="1139" spans="2:8" ht="12.75">
      <c r="B1139" s="16"/>
      <c r="G1139" s="5"/>
      <c r="H1139" s="5"/>
    </row>
    <row r="1140" spans="2:8" ht="12.75">
      <c r="B1140" s="16"/>
      <c r="G1140" s="5"/>
      <c r="H1140" s="5"/>
    </row>
    <row r="1141" spans="2:8" ht="12.75">
      <c r="B1141" s="16"/>
      <c r="G1141" s="5"/>
      <c r="H1141" s="5"/>
    </row>
    <row r="1142" spans="2:8" ht="12.75">
      <c r="B1142" s="16"/>
      <c r="G1142" s="5"/>
      <c r="H1142" s="5"/>
    </row>
    <row r="1143" spans="2:8" ht="12.75">
      <c r="B1143" s="16"/>
      <c r="G1143" s="5"/>
      <c r="H1143" s="5"/>
    </row>
    <row r="1144" spans="2:8" ht="12.75">
      <c r="B1144" s="16"/>
      <c r="G1144" s="5"/>
      <c r="H1144" s="5"/>
    </row>
    <row r="1145" spans="2:8" ht="12.75">
      <c r="B1145" s="16"/>
      <c r="G1145" s="5"/>
      <c r="H1145" s="5"/>
    </row>
    <row r="1146" spans="2:8" ht="12.75">
      <c r="B1146" s="16"/>
      <c r="C1146" s="17"/>
      <c r="D1146" s="17"/>
      <c r="G1146" s="18"/>
      <c r="H1146" s="5"/>
    </row>
    <row r="1147" spans="2:8" ht="12.75">
      <c r="B1147" s="16"/>
      <c r="C1147" s="17"/>
      <c r="D1147" s="17"/>
      <c r="G1147" s="18"/>
      <c r="H1147" s="5"/>
    </row>
    <row r="1148" spans="2:8" ht="12.75">
      <c r="B1148" s="16"/>
      <c r="C1148" s="11"/>
      <c r="D1148" s="11"/>
      <c r="G1148" s="18"/>
      <c r="H1148" s="5"/>
    </row>
    <row r="1149" spans="2:8" ht="12.75">
      <c r="B1149" s="16"/>
      <c r="G1149" s="5"/>
      <c r="H1149" s="5"/>
    </row>
    <row r="1150" spans="2:8" ht="12.75">
      <c r="B1150" s="16"/>
      <c r="G1150" s="5"/>
      <c r="H1150" s="5"/>
    </row>
    <row r="1151" spans="2:8" ht="12.75">
      <c r="B1151" s="16"/>
      <c r="G1151" s="5"/>
      <c r="H1151" s="5"/>
    </row>
    <row r="1152" spans="2:8" ht="12.75">
      <c r="B1152" s="16"/>
      <c r="G1152" s="5"/>
      <c r="H1152" s="5"/>
    </row>
    <row r="1153" spans="2:8" ht="12.75">
      <c r="B1153" s="16"/>
      <c r="G1153" s="5"/>
      <c r="H1153" s="5"/>
    </row>
    <row r="1154" spans="2:8" ht="12.75">
      <c r="B1154" s="16"/>
      <c r="G1154" s="5"/>
      <c r="H1154" s="5"/>
    </row>
    <row r="1155" spans="2:8" ht="12.75">
      <c r="B1155" s="16"/>
      <c r="G1155" s="5"/>
      <c r="H1155" s="5"/>
    </row>
    <row r="1156" spans="2:8" ht="12.75">
      <c r="B1156" s="16"/>
      <c r="G1156" s="5"/>
      <c r="H1156" s="5"/>
    </row>
    <row r="1157" spans="2:8" ht="12.75">
      <c r="B1157" s="16"/>
      <c r="G1157" s="5"/>
      <c r="H1157" s="5"/>
    </row>
    <row r="1158" spans="2:8" ht="12.75">
      <c r="B1158" s="16"/>
      <c r="G1158" s="5"/>
      <c r="H1158" s="5"/>
    </row>
    <row r="1159" spans="2:8" ht="12.75">
      <c r="B1159" s="16"/>
      <c r="G1159" s="5"/>
      <c r="H1159" s="5"/>
    </row>
    <row r="1160" spans="2:8" ht="12.75">
      <c r="B1160" s="16"/>
      <c r="G1160" s="5"/>
      <c r="H1160" s="5"/>
    </row>
    <row r="1161" spans="2:8" ht="12.75">
      <c r="B1161" s="16"/>
      <c r="G1161" s="5"/>
      <c r="H1161" s="5"/>
    </row>
    <row r="1162" spans="2:8" ht="12.75">
      <c r="B1162" s="16"/>
      <c r="C1162" s="17"/>
      <c r="D1162" s="17"/>
      <c r="G1162" s="18"/>
      <c r="H1162" s="5"/>
    </row>
    <row r="1163" spans="2:8" ht="12.75">
      <c r="B1163" s="16"/>
      <c r="C1163" s="17"/>
      <c r="D1163" s="17"/>
      <c r="G1163" s="18"/>
      <c r="H1163" s="5"/>
    </row>
    <row r="1164" spans="2:8" ht="12.75">
      <c r="B1164" s="16"/>
      <c r="C1164" s="11"/>
      <c r="D1164" s="11"/>
      <c r="G1164" s="18"/>
      <c r="H1164" s="5"/>
    </row>
    <row r="1165" spans="2:8" ht="12.75">
      <c r="B1165" s="16"/>
      <c r="G1165" s="5"/>
      <c r="H1165" s="5"/>
    </row>
    <row r="1166" spans="2:8" ht="12.75">
      <c r="B1166" s="16"/>
      <c r="G1166" s="5"/>
      <c r="H1166" s="5"/>
    </row>
    <row r="1167" spans="2:8" ht="12.75">
      <c r="B1167" s="16"/>
      <c r="G1167" s="5"/>
      <c r="H1167" s="5"/>
    </row>
    <row r="1168" spans="2:8" ht="12.75">
      <c r="B1168" s="16"/>
      <c r="G1168" s="5"/>
      <c r="H1168" s="5"/>
    </row>
    <row r="1169" spans="2:8" ht="12.75">
      <c r="B1169" s="16"/>
      <c r="G1169" s="5"/>
      <c r="H1169" s="5"/>
    </row>
    <row r="1170" spans="2:8" ht="12.75">
      <c r="B1170" s="16"/>
      <c r="G1170" s="5"/>
      <c r="H1170" s="5"/>
    </row>
    <row r="1171" spans="2:8" ht="12.75">
      <c r="B1171" s="16"/>
      <c r="G1171" s="5"/>
      <c r="H1171" s="5"/>
    </row>
    <row r="1172" spans="2:8" ht="12.75">
      <c r="B1172" s="16"/>
      <c r="C1172" s="17"/>
      <c r="D1172" s="17"/>
      <c r="G1172" s="18"/>
      <c r="H1172" s="5"/>
    </row>
    <row r="1173" spans="2:8" ht="12.75">
      <c r="B1173" s="16"/>
      <c r="C1173" s="17"/>
      <c r="D1173" s="17"/>
      <c r="G1173" s="18"/>
      <c r="H1173" s="5"/>
    </row>
    <row r="1174" spans="2:8" ht="12.75">
      <c r="B1174" s="16"/>
      <c r="C1174" s="11"/>
      <c r="D1174" s="11"/>
      <c r="G1174" s="18"/>
      <c r="H1174" s="5"/>
    </row>
    <row r="1175" spans="2:8" ht="12.75">
      <c r="B1175" s="16"/>
      <c r="D1175" s="11"/>
      <c r="G1175" s="5"/>
      <c r="H1175" s="5"/>
    </row>
    <row r="1176" spans="2:8" ht="12.75">
      <c r="B1176" s="16"/>
      <c r="C1176" s="21"/>
      <c r="G1176" s="5"/>
      <c r="H1176" s="5"/>
    </row>
    <row r="1177" spans="2:8" ht="12.75">
      <c r="B1177" s="16"/>
      <c r="D1177" s="11"/>
      <c r="G1177" s="5"/>
      <c r="H1177" s="5"/>
    </row>
    <row r="1178" spans="2:8" ht="12.75">
      <c r="B1178" s="16"/>
      <c r="G1178" s="5"/>
      <c r="H1178" s="5"/>
    </row>
    <row r="1179" spans="2:8" ht="12.75">
      <c r="B1179" s="16"/>
      <c r="D1179" s="11"/>
      <c r="G1179" s="5"/>
      <c r="H1179" s="5"/>
    </row>
    <row r="1180" spans="2:8" ht="12.75">
      <c r="B1180" s="16"/>
      <c r="G1180" s="5"/>
      <c r="H1180" s="5"/>
    </row>
    <row r="1181" spans="2:8" ht="12.75">
      <c r="B1181" s="16"/>
      <c r="D1181" s="11"/>
      <c r="G1181" s="5"/>
      <c r="H1181" s="5"/>
    </row>
    <row r="1182" spans="2:8" ht="12.75">
      <c r="B1182" s="16"/>
      <c r="G1182" s="5"/>
      <c r="H1182" s="5"/>
    </row>
    <row r="1183" spans="2:8" ht="12.75">
      <c r="B1183" s="16"/>
      <c r="D1183" s="11"/>
      <c r="G1183" s="5"/>
      <c r="H1183" s="5"/>
    </row>
    <row r="1184" spans="2:8" ht="12.75">
      <c r="B1184" s="16"/>
      <c r="G1184" s="5"/>
      <c r="H1184" s="5"/>
    </row>
    <row r="1185" spans="2:8" ht="12.75">
      <c r="B1185" s="16"/>
      <c r="D1185" s="11"/>
      <c r="G1185" s="5"/>
      <c r="H1185" s="5"/>
    </row>
    <row r="1186" spans="2:8" ht="12.75">
      <c r="B1186" s="16"/>
      <c r="G1186" s="5"/>
      <c r="H1186" s="5"/>
    </row>
    <row r="1187" spans="2:8" ht="12.75">
      <c r="B1187" s="16"/>
      <c r="G1187" s="5"/>
      <c r="H1187" s="5"/>
    </row>
    <row r="1188" spans="2:8" ht="12.75">
      <c r="B1188" s="16"/>
      <c r="D1188" s="11"/>
      <c r="G1188" s="5"/>
      <c r="H1188" s="5"/>
    </row>
    <row r="1189" spans="2:8" ht="12.75">
      <c r="B1189" s="16"/>
      <c r="G1189" s="5"/>
      <c r="H1189" s="5"/>
    </row>
    <row r="1190" spans="2:8" ht="12.75">
      <c r="B1190" s="16"/>
      <c r="G1190" s="5"/>
      <c r="H1190" s="5"/>
    </row>
    <row r="1191" spans="2:8" ht="12.75">
      <c r="B1191" s="16"/>
      <c r="D1191" s="11"/>
      <c r="G1191" s="5"/>
      <c r="H1191" s="5"/>
    </row>
    <row r="1192" spans="2:8" ht="12.75">
      <c r="B1192" s="16"/>
      <c r="G1192" s="5"/>
      <c r="H1192" s="5"/>
    </row>
    <row r="1193" spans="2:8" ht="12.75">
      <c r="B1193" s="16"/>
      <c r="D1193" s="11"/>
      <c r="G1193" s="5"/>
      <c r="H1193" s="5"/>
    </row>
    <row r="1194" spans="2:8" ht="12.75">
      <c r="B1194" s="16"/>
      <c r="G1194" s="5"/>
      <c r="H1194" s="5"/>
    </row>
    <row r="1195" spans="2:8" ht="12.75">
      <c r="B1195" s="16"/>
      <c r="D1195" s="11"/>
      <c r="G1195" s="5"/>
      <c r="H1195" s="5"/>
    </row>
    <row r="1196" spans="2:8" ht="12.75">
      <c r="B1196" s="16"/>
      <c r="G1196" s="5"/>
      <c r="H1196" s="5"/>
    </row>
    <row r="1197" spans="2:8" ht="12.75">
      <c r="B1197" s="16"/>
      <c r="D1197" s="11"/>
      <c r="G1197" s="5"/>
      <c r="H1197" s="5"/>
    </row>
    <row r="1198" spans="2:8" ht="12.75">
      <c r="B1198" s="16"/>
      <c r="G1198" s="5"/>
      <c r="H1198" s="5"/>
    </row>
    <row r="1199" spans="2:8" ht="12.75">
      <c r="B1199" s="16"/>
      <c r="D1199" s="11"/>
      <c r="G1199" s="5"/>
      <c r="H1199" s="5"/>
    </row>
    <row r="1200" spans="2:8" ht="12.75">
      <c r="B1200" s="16"/>
      <c r="G1200" s="5"/>
      <c r="H1200" s="5"/>
    </row>
    <row r="1201" spans="2:8" ht="12.75">
      <c r="B1201" s="16"/>
      <c r="G1201" s="5"/>
      <c r="H1201" s="5"/>
    </row>
    <row r="1202" spans="2:8" ht="12.75">
      <c r="B1202" s="16"/>
      <c r="D1202" s="11"/>
      <c r="G1202" s="5"/>
      <c r="H1202" s="5"/>
    </row>
    <row r="1203" spans="2:8" ht="12.75">
      <c r="B1203" s="16"/>
      <c r="G1203" s="5"/>
      <c r="H1203" s="5"/>
    </row>
    <row r="1204" spans="2:8" ht="12.75">
      <c r="B1204" s="16"/>
      <c r="D1204" s="11"/>
      <c r="G1204" s="5"/>
      <c r="H1204" s="5"/>
    </row>
    <row r="1205" spans="2:8" ht="12.75">
      <c r="B1205" s="16"/>
      <c r="G1205" s="5"/>
      <c r="H1205" s="5"/>
    </row>
    <row r="1206" spans="2:8" ht="12.75">
      <c r="B1206" s="16"/>
      <c r="D1206" s="11"/>
      <c r="G1206" s="5"/>
      <c r="H1206" s="5"/>
    </row>
    <row r="1207" spans="2:8" ht="12.75">
      <c r="B1207" s="16"/>
      <c r="G1207" s="5"/>
      <c r="H1207" s="5"/>
    </row>
    <row r="1208" spans="2:8" ht="12.75">
      <c r="B1208" s="16"/>
      <c r="D1208" s="11"/>
      <c r="G1208" s="5"/>
      <c r="H1208" s="5"/>
    </row>
    <row r="1209" spans="2:8" ht="12.75">
      <c r="B1209" s="16"/>
      <c r="G1209" s="5"/>
      <c r="H1209" s="5"/>
    </row>
    <row r="1210" spans="2:8" ht="12.75">
      <c r="B1210" s="16"/>
      <c r="G1210" s="5"/>
      <c r="H1210" s="5"/>
    </row>
    <row r="1211" spans="2:8" ht="12.75">
      <c r="B1211" s="16"/>
      <c r="G1211" s="5"/>
      <c r="H1211" s="5"/>
    </row>
    <row r="1212" spans="2:8" ht="12.75">
      <c r="B1212" s="16"/>
      <c r="C1212" s="15"/>
      <c r="D1212" s="15"/>
      <c r="F1212" s="7"/>
      <c r="G1212" s="5"/>
      <c r="H1212" s="5"/>
    </row>
    <row r="1213" spans="2:8" ht="12.75">
      <c r="B1213" s="16"/>
      <c r="C1213" s="17"/>
      <c r="D1213" s="17"/>
      <c r="G1213" s="18"/>
      <c r="H1213" s="5"/>
    </row>
    <row r="1214" spans="2:8" ht="12.75">
      <c r="B1214" s="16"/>
      <c r="C1214" s="11"/>
      <c r="D1214" s="11"/>
      <c r="G1214" s="18"/>
      <c r="H1214" s="5"/>
    </row>
    <row r="1215" spans="2:8" ht="12.75">
      <c r="B1215" s="16"/>
      <c r="D1215" s="1"/>
      <c r="G1215" s="5"/>
      <c r="H1215" s="5"/>
    </row>
    <row r="1216" spans="2:8" ht="12.75">
      <c r="B1216" s="16"/>
      <c r="D1216" s="1"/>
      <c r="G1216" s="5"/>
      <c r="H1216" s="5"/>
    </row>
    <row r="1217" spans="2:8" ht="12.75">
      <c r="B1217" s="16"/>
      <c r="D1217" s="1"/>
      <c r="G1217" s="5"/>
      <c r="H1217" s="5"/>
    </row>
    <row r="1218" spans="2:8" ht="12.75">
      <c r="B1218" s="16"/>
      <c r="D1218" s="1"/>
      <c r="G1218" s="5"/>
      <c r="H1218" s="5"/>
    </row>
    <row r="1219" spans="2:8" ht="12.75">
      <c r="B1219" s="16"/>
      <c r="D1219" s="1"/>
      <c r="G1219" s="5"/>
      <c r="H1219" s="5"/>
    </row>
    <row r="1220" spans="2:8" ht="12.75">
      <c r="B1220" s="16"/>
      <c r="D1220" s="1"/>
      <c r="G1220" s="5"/>
      <c r="H1220" s="5"/>
    </row>
    <row r="1221" spans="2:8" ht="12.75">
      <c r="B1221" s="16"/>
      <c r="D1221" s="1"/>
      <c r="G1221" s="5"/>
      <c r="H1221" s="5"/>
    </row>
    <row r="1222" spans="2:8" ht="12.75">
      <c r="B1222" s="16"/>
      <c r="G1222" s="5"/>
      <c r="H1222" s="5"/>
    </row>
    <row r="1223" spans="2:8" ht="12.75">
      <c r="B1223" s="16"/>
      <c r="G1223" s="5"/>
      <c r="H1223" s="5"/>
    </row>
    <row r="1224" spans="2:8" ht="12.75">
      <c r="B1224" s="16"/>
      <c r="G1224" s="5"/>
      <c r="H1224" s="5"/>
    </row>
    <row r="1225" spans="2:8" ht="12.75">
      <c r="B1225" s="16"/>
      <c r="G1225" s="5"/>
      <c r="H1225" s="5"/>
    </row>
    <row r="1226" spans="2:8" ht="12.75">
      <c r="B1226" s="16"/>
      <c r="G1226" s="5"/>
      <c r="H1226" s="5"/>
    </row>
    <row r="1227" spans="2:8" ht="12.75">
      <c r="B1227" s="16"/>
      <c r="G1227" s="5"/>
      <c r="H1227" s="5"/>
    </row>
    <row r="1228" spans="2:8" ht="12.75">
      <c r="B1228" s="16"/>
      <c r="G1228" s="5"/>
      <c r="H1228" s="5"/>
    </row>
    <row r="1229" spans="2:8" ht="12.75">
      <c r="B1229" s="16"/>
      <c r="G1229" s="5"/>
      <c r="H1229" s="5"/>
    </row>
    <row r="1230" spans="2:8" ht="12.75">
      <c r="B1230" s="16"/>
      <c r="G1230" s="5"/>
      <c r="H1230" s="5"/>
    </row>
    <row r="1231" spans="2:8" ht="12.75">
      <c r="B1231" s="16"/>
      <c r="G1231" s="5"/>
      <c r="H1231" s="5"/>
    </row>
    <row r="1232" spans="2:8" ht="12.75">
      <c r="B1232" s="16"/>
      <c r="D1232" s="1"/>
      <c r="G1232" s="5"/>
      <c r="H1232" s="5"/>
    </row>
    <row r="1233" spans="2:8" ht="12.75">
      <c r="B1233" s="16"/>
      <c r="D1233" s="1"/>
      <c r="G1233" s="5"/>
      <c r="H1233" s="5"/>
    </row>
    <row r="1234" spans="2:8" ht="12.75">
      <c r="B1234" s="16"/>
      <c r="F1234" s="7"/>
      <c r="G1234" s="5"/>
      <c r="H1234" s="5"/>
    </row>
    <row r="1235" spans="2:8" ht="12.75">
      <c r="B1235" s="16"/>
      <c r="G1235" s="5"/>
      <c r="H1235" s="5"/>
    </row>
    <row r="1236" ht="12.75">
      <c r="B1236" s="16"/>
    </row>
    <row r="1237" spans="7:8" ht="12.75">
      <c r="G1237" s="20"/>
      <c r="H1237" s="14"/>
    </row>
    <row r="1238" spans="7:8" ht="12.75">
      <c r="G1238" s="6"/>
      <c r="H1238" s="5"/>
    </row>
    <row r="1239" spans="7:8" ht="12.75">
      <c r="G1239" s="8"/>
      <c r="H1239" s="5"/>
    </row>
    <row r="1241" spans="7:8" ht="12.75">
      <c r="G1241" s="12"/>
      <c r="H1241" s="13"/>
    </row>
    <row r="1242" ht="12.75">
      <c r="B1242" s="16"/>
    </row>
    <row r="1243" ht="12.75">
      <c r="B1243" s="16"/>
    </row>
    <row r="1244" ht="12.75">
      <c r="B1244" s="16"/>
    </row>
    <row r="1245" ht="12.75">
      <c r="B1245" s="16"/>
    </row>
    <row r="1246" ht="12.75">
      <c r="B1246" s="16"/>
    </row>
    <row r="1247" ht="12.75">
      <c r="B1247" s="16"/>
    </row>
    <row r="1248" ht="12.75">
      <c r="B1248" s="16"/>
    </row>
    <row r="1249" ht="12.75">
      <c r="B1249" s="16"/>
    </row>
    <row r="1250" ht="12.75">
      <c r="B1250" s="16"/>
    </row>
    <row r="1251" ht="12.75">
      <c r="B1251" s="16"/>
    </row>
    <row r="1252" ht="12.75">
      <c r="B1252" s="16"/>
    </row>
    <row r="1253" ht="12.75">
      <c r="B1253" s="16"/>
    </row>
    <row r="1254" spans="1:10" s="2" customFormat="1" ht="12.75">
      <c r="A1254" s="1"/>
      <c r="B1254" s="16"/>
      <c r="E1254" s="1"/>
      <c r="F1254"/>
      <c r="G1254"/>
      <c r="H1254"/>
      <c r="I1254"/>
      <c r="J1254"/>
    </row>
    <row r="1255" spans="1:10" s="2" customFormat="1" ht="12.75">
      <c r="A1255" s="1"/>
      <c r="B1255" s="16"/>
      <c r="E1255" s="1"/>
      <c r="F1255"/>
      <c r="G1255"/>
      <c r="H1255"/>
      <c r="I1255"/>
      <c r="J1255"/>
    </row>
    <row r="1256" spans="1:10" s="2" customFormat="1" ht="12.75">
      <c r="A1256" s="1"/>
      <c r="B1256" s="16"/>
      <c r="E1256" s="1"/>
      <c r="F1256"/>
      <c r="G1256"/>
      <c r="H1256"/>
      <c r="I1256"/>
      <c r="J1256"/>
    </row>
    <row r="1257" spans="1:10" s="2" customFormat="1" ht="12.75">
      <c r="A1257" s="1"/>
      <c r="B1257" s="16"/>
      <c r="E1257" s="1"/>
      <c r="F1257"/>
      <c r="G1257"/>
      <c r="H1257"/>
      <c r="I1257"/>
      <c r="J1257"/>
    </row>
    <row r="1258" spans="1:10" s="2" customFormat="1" ht="12.75">
      <c r="A1258" s="1"/>
      <c r="B1258" s="16"/>
      <c r="E1258" s="1"/>
      <c r="F1258"/>
      <c r="G1258"/>
      <c r="H1258"/>
      <c r="I1258"/>
      <c r="J1258"/>
    </row>
    <row r="1259" spans="1:10" s="2" customFormat="1" ht="12.75">
      <c r="A1259" s="1"/>
      <c r="B1259" s="16"/>
      <c r="E1259" s="1"/>
      <c r="F1259"/>
      <c r="G1259"/>
      <c r="H1259"/>
      <c r="I1259"/>
      <c r="J1259"/>
    </row>
    <row r="1260" spans="1:10" s="2" customFormat="1" ht="12.75">
      <c r="A1260" s="1"/>
      <c r="B1260" s="16"/>
      <c r="E1260" s="1"/>
      <c r="F1260"/>
      <c r="G1260"/>
      <c r="H1260"/>
      <c r="I1260"/>
      <c r="J1260"/>
    </row>
    <row r="1261" spans="1:10" s="2" customFormat="1" ht="12.75">
      <c r="A1261" s="1"/>
      <c r="B1261" s="16"/>
      <c r="E1261" s="1"/>
      <c r="F1261"/>
      <c r="G1261"/>
      <c r="H1261"/>
      <c r="I1261"/>
      <c r="J1261"/>
    </row>
    <row r="1262" spans="1:10" s="2" customFormat="1" ht="12.75">
      <c r="A1262" s="1"/>
      <c r="B1262" s="16"/>
      <c r="E1262" s="1"/>
      <c r="F1262"/>
      <c r="G1262"/>
      <c r="H1262"/>
      <c r="I1262"/>
      <c r="J1262"/>
    </row>
    <row r="1263" spans="1:10" s="2" customFormat="1" ht="12.75">
      <c r="A1263" s="1"/>
      <c r="B1263" s="16"/>
      <c r="E1263" s="1"/>
      <c r="F1263"/>
      <c r="G1263"/>
      <c r="H1263"/>
      <c r="I1263"/>
      <c r="J1263"/>
    </row>
    <row r="1264" spans="1:10" s="2" customFormat="1" ht="12.75">
      <c r="A1264" s="1"/>
      <c r="B1264" s="16"/>
      <c r="E1264" s="1"/>
      <c r="F1264"/>
      <c r="G1264"/>
      <c r="H1264"/>
      <c r="I1264"/>
      <c r="J1264"/>
    </row>
    <row r="1265" spans="1:10" s="2" customFormat="1" ht="12.75">
      <c r="A1265" s="1"/>
      <c r="B1265" s="16"/>
      <c r="E1265" s="1"/>
      <c r="F1265"/>
      <c r="G1265"/>
      <c r="H1265"/>
      <c r="I1265"/>
      <c r="J1265"/>
    </row>
    <row r="1266" spans="1:10" s="2" customFormat="1" ht="12.75">
      <c r="A1266" s="1"/>
      <c r="B1266" s="16"/>
      <c r="E1266" s="1"/>
      <c r="F1266"/>
      <c r="G1266"/>
      <c r="H1266"/>
      <c r="I1266"/>
      <c r="J1266"/>
    </row>
    <row r="1267" spans="1:10" s="2" customFormat="1" ht="12.75">
      <c r="A1267" s="1"/>
      <c r="B1267" s="16"/>
      <c r="E1267" s="1"/>
      <c r="F1267"/>
      <c r="G1267"/>
      <c r="H1267"/>
      <c r="I1267"/>
      <c r="J1267"/>
    </row>
    <row r="1268" spans="1:10" s="2" customFormat="1" ht="12.75">
      <c r="A1268" s="1"/>
      <c r="B1268" s="16"/>
      <c r="E1268" s="1"/>
      <c r="F1268"/>
      <c r="G1268"/>
      <c r="H1268"/>
      <c r="I1268"/>
      <c r="J1268"/>
    </row>
    <row r="1269" spans="1:10" s="2" customFormat="1" ht="12.75">
      <c r="A1269" s="1"/>
      <c r="B1269" s="16"/>
      <c r="E1269" s="1"/>
      <c r="F1269"/>
      <c r="G1269"/>
      <c r="H1269"/>
      <c r="I1269"/>
      <c r="J1269"/>
    </row>
    <row r="1270" spans="1:10" s="2" customFormat="1" ht="12.75">
      <c r="A1270" s="1"/>
      <c r="B1270" s="16"/>
      <c r="E1270" s="1"/>
      <c r="F1270"/>
      <c r="G1270"/>
      <c r="H1270"/>
      <c r="I1270"/>
      <c r="J1270"/>
    </row>
    <row r="1271" spans="1:10" s="2" customFormat="1" ht="12.75">
      <c r="A1271" s="1"/>
      <c r="B1271" s="16"/>
      <c r="E1271" s="1"/>
      <c r="F1271"/>
      <c r="G1271"/>
      <c r="H1271"/>
      <c r="I1271"/>
      <c r="J1271"/>
    </row>
    <row r="1272" spans="1:10" s="2" customFormat="1" ht="12.75">
      <c r="A1272" s="1"/>
      <c r="B1272" s="16"/>
      <c r="E1272" s="1"/>
      <c r="F1272"/>
      <c r="G1272"/>
      <c r="H1272"/>
      <c r="I1272"/>
      <c r="J1272"/>
    </row>
    <row r="1273" spans="1:10" s="2" customFormat="1" ht="12.75">
      <c r="A1273" s="1"/>
      <c r="B1273" s="16"/>
      <c r="E1273" s="1"/>
      <c r="F1273"/>
      <c r="G1273"/>
      <c r="H1273"/>
      <c r="I1273"/>
      <c r="J1273"/>
    </row>
    <row r="1274" spans="1:10" s="2" customFormat="1" ht="12.75">
      <c r="A1274" s="1"/>
      <c r="B1274" s="16"/>
      <c r="E1274" s="1"/>
      <c r="F1274"/>
      <c r="G1274"/>
      <c r="H1274"/>
      <c r="I1274"/>
      <c r="J1274"/>
    </row>
    <row r="1275" spans="1:10" s="2" customFormat="1" ht="12.75">
      <c r="A1275" s="1"/>
      <c r="B1275" s="16"/>
      <c r="E1275" s="1"/>
      <c r="F1275"/>
      <c r="G1275"/>
      <c r="H1275"/>
      <c r="I1275"/>
      <c r="J1275"/>
    </row>
    <row r="1276" spans="1:10" s="2" customFormat="1" ht="12.75">
      <c r="A1276" s="1"/>
      <c r="B1276" s="16"/>
      <c r="E1276" s="1"/>
      <c r="F1276"/>
      <c r="G1276"/>
      <c r="H1276"/>
      <c r="I1276"/>
      <c r="J1276"/>
    </row>
    <row r="1277" spans="1:10" s="2" customFormat="1" ht="12.75">
      <c r="A1277" s="1"/>
      <c r="B1277" s="16"/>
      <c r="E1277" s="1"/>
      <c r="F1277"/>
      <c r="G1277"/>
      <c r="H1277"/>
      <c r="I1277"/>
      <c r="J1277"/>
    </row>
    <row r="1278" spans="1:10" s="2" customFormat="1" ht="12.75">
      <c r="A1278" s="1"/>
      <c r="B1278" s="16"/>
      <c r="E1278" s="1"/>
      <c r="F1278"/>
      <c r="G1278"/>
      <c r="H1278"/>
      <c r="I1278"/>
      <c r="J1278"/>
    </row>
    <row r="1279" spans="1:10" s="2" customFormat="1" ht="12.75">
      <c r="A1279" s="1"/>
      <c r="B1279" s="16"/>
      <c r="E1279" s="1"/>
      <c r="F1279"/>
      <c r="G1279"/>
      <c r="H1279"/>
      <c r="I1279"/>
      <c r="J1279"/>
    </row>
    <row r="1280" spans="1:10" s="2" customFormat="1" ht="12.75">
      <c r="A1280" s="1"/>
      <c r="B1280" s="16"/>
      <c r="E1280" s="1"/>
      <c r="F1280"/>
      <c r="G1280"/>
      <c r="H1280"/>
      <c r="I1280"/>
      <c r="J1280"/>
    </row>
    <row r="1281" spans="1:10" s="2" customFormat="1" ht="12.75">
      <c r="A1281" s="1"/>
      <c r="B1281" s="16"/>
      <c r="E1281" s="1"/>
      <c r="F1281"/>
      <c r="G1281"/>
      <c r="H1281"/>
      <c r="I1281"/>
      <c r="J1281"/>
    </row>
    <row r="1282" spans="1:10" s="2" customFormat="1" ht="12.75">
      <c r="A1282" s="1"/>
      <c r="B1282" s="16"/>
      <c r="E1282" s="1"/>
      <c r="F1282"/>
      <c r="G1282"/>
      <c r="H1282"/>
      <c r="I1282"/>
      <c r="J1282"/>
    </row>
    <row r="1283" spans="1:10" s="2" customFormat="1" ht="12.75">
      <c r="A1283" s="1"/>
      <c r="B1283" s="16"/>
      <c r="E1283" s="1"/>
      <c r="F1283"/>
      <c r="G1283"/>
      <c r="H1283"/>
      <c r="I1283"/>
      <c r="J1283"/>
    </row>
    <row r="1284" spans="1:10" s="2" customFormat="1" ht="12.75">
      <c r="A1284" s="1"/>
      <c r="B1284" s="16"/>
      <c r="E1284" s="1"/>
      <c r="F1284"/>
      <c r="G1284"/>
      <c r="H1284"/>
      <c r="I1284"/>
      <c r="J1284"/>
    </row>
    <row r="1285" spans="1:10" s="2" customFormat="1" ht="12.75">
      <c r="A1285" s="1"/>
      <c r="B1285" s="16"/>
      <c r="E1285" s="1"/>
      <c r="F1285"/>
      <c r="G1285"/>
      <c r="H1285"/>
      <c r="I1285"/>
      <c r="J1285"/>
    </row>
    <row r="1286" spans="1:10" s="2" customFormat="1" ht="12.75">
      <c r="A1286" s="1"/>
      <c r="B1286" s="16"/>
      <c r="E1286" s="1"/>
      <c r="F1286"/>
      <c r="G1286"/>
      <c r="H1286"/>
      <c r="I1286"/>
      <c r="J1286"/>
    </row>
    <row r="1287" spans="1:10" s="2" customFormat="1" ht="12.75">
      <c r="A1287" s="1"/>
      <c r="B1287" s="16"/>
      <c r="E1287" s="1"/>
      <c r="F1287"/>
      <c r="G1287"/>
      <c r="H1287"/>
      <c r="I1287"/>
      <c r="J1287"/>
    </row>
    <row r="1288" spans="1:10" s="2" customFormat="1" ht="12.75">
      <c r="A1288" s="1"/>
      <c r="B1288" s="16"/>
      <c r="E1288" s="1"/>
      <c r="F1288"/>
      <c r="G1288"/>
      <c r="H1288"/>
      <c r="I1288"/>
      <c r="J1288"/>
    </row>
    <row r="1289" spans="1:10" s="2" customFormat="1" ht="12.75">
      <c r="A1289" s="1"/>
      <c r="B1289" s="16"/>
      <c r="E1289" s="1"/>
      <c r="F1289"/>
      <c r="G1289"/>
      <c r="H1289"/>
      <c r="I1289"/>
      <c r="J1289"/>
    </row>
    <row r="1290" spans="1:10" s="2" customFormat="1" ht="12.75">
      <c r="A1290" s="1"/>
      <c r="B1290" s="16"/>
      <c r="E1290" s="1"/>
      <c r="F1290"/>
      <c r="G1290"/>
      <c r="H1290"/>
      <c r="I1290"/>
      <c r="J1290"/>
    </row>
    <row r="1291" spans="1:10" s="2" customFormat="1" ht="12.75">
      <c r="A1291" s="1"/>
      <c r="B1291" s="16"/>
      <c r="E1291" s="1"/>
      <c r="F1291"/>
      <c r="G1291"/>
      <c r="H1291"/>
      <c r="I1291"/>
      <c r="J1291"/>
    </row>
    <row r="1292" spans="1:10" s="2" customFormat="1" ht="12.75">
      <c r="A1292" s="1"/>
      <c r="B1292" s="16"/>
      <c r="E1292" s="1"/>
      <c r="F1292"/>
      <c r="G1292"/>
      <c r="H1292"/>
      <c r="I1292"/>
      <c r="J1292"/>
    </row>
    <row r="1293" spans="1:10" s="2" customFormat="1" ht="12.75">
      <c r="A1293" s="1"/>
      <c r="B1293" s="16"/>
      <c r="E1293" s="1"/>
      <c r="F1293"/>
      <c r="G1293"/>
      <c r="H1293"/>
      <c r="I1293"/>
      <c r="J1293"/>
    </row>
    <row r="1294" spans="1:10" s="2" customFormat="1" ht="12.75">
      <c r="A1294" s="1"/>
      <c r="B1294" s="16"/>
      <c r="E1294" s="1"/>
      <c r="F1294"/>
      <c r="G1294"/>
      <c r="H1294"/>
      <c r="I1294"/>
      <c r="J1294"/>
    </row>
    <row r="1295" spans="1:10" s="2" customFormat="1" ht="12.75">
      <c r="A1295" s="1"/>
      <c r="B1295" s="16"/>
      <c r="E1295" s="1"/>
      <c r="F1295"/>
      <c r="G1295"/>
      <c r="H1295"/>
      <c r="I1295"/>
      <c r="J1295"/>
    </row>
    <row r="1296" spans="1:10" s="2" customFormat="1" ht="12.75">
      <c r="A1296" s="1"/>
      <c r="B1296" s="16"/>
      <c r="E1296" s="1"/>
      <c r="F1296"/>
      <c r="G1296"/>
      <c r="H1296"/>
      <c r="I1296"/>
      <c r="J1296"/>
    </row>
    <row r="1297" spans="1:10" s="2" customFormat="1" ht="12.75">
      <c r="A1297" s="1"/>
      <c r="B1297" s="16"/>
      <c r="E1297" s="1"/>
      <c r="F1297"/>
      <c r="G1297"/>
      <c r="H1297"/>
      <c r="I1297"/>
      <c r="J1297"/>
    </row>
    <row r="1298" spans="1:10" s="2" customFormat="1" ht="12.75">
      <c r="A1298" s="1"/>
      <c r="B1298" s="16"/>
      <c r="E1298" s="1"/>
      <c r="F1298"/>
      <c r="G1298"/>
      <c r="H1298"/>
      <c r="I1298"/>
      <c r="J1298"/>
    </row>
    <row r="1299" spans="1:10" s="2" customFormat="1" ht="12.75">
      <c r="A1299" s="1"/>
      <c r="B1299" s="16"/>
      <c r="E1299" s="1"/>
      <c r="F1299"/>
      <c r="G1299"/>
      <c r="H1299"/>
      <c r="I1299"/>
      <c r="J1299"/>
    </row>
    <row r="1300" spans="1:10" s="2" customFormat="1" ht="12.75">
      <c r="A1300" s="1"/>
      <c r="B1300" s="16"/>
      <c r="E1300" s="1"/>
      <c r="F1300"/>
      <c r="G1300"/>
      <c r="H1300"/>
      <c r="I1300"/>
      <c r="J1300"/>
    </row>
    <row r="1301" spans="1:10" s="2" customFormat="1" ht="12.75">
      <c r="A1301" s="1"/>
      <c r="B1301" s="16"/>
      <c r="E1301" s="1"/>
      <c r="F1301"/>
      <c r="G1301"/>
      <c r="H1301"/>
      <c r="I1301"/>
      <c r="J1301"/>
    </row>
    <row r="1302" spans="1:10" s="2" customFormat="1" ht="12.75">
      <c r="A1302" s="1"/>
      <c r="B1302" s="16"/>
      <c r="E1302" s="1"/>
      <c r="F1302"/>
      <c r="G1302"/>
      <c r="H1302"/>
      <c r="I1302"/>
      <c r="J1302"/>
    </row>
    <row r="1303" spans="1:10" s="2" customFormat="1" ht="12.75">
      <c r="A1303" s="1"/>
      <c r="B1303" s="16"/>
      <c r="E1303" s="1"/>
      <c r="F1303"/>
      <c r="G1303"/>
      <c r="H1303"/>
      <c r="I1303"/>
      <c r="J1303"/>
    </row>
    <row r="1304" spans="1:10" s="2" customFormat="1" ht="12.75">
      <c r="A1304" s="1"/>
      <c r="B1304" s="16"/>
      <c r="E1304" s="1"/>
      <c r="F1304"/>
      <c r="G1304"/>
      <c r="H1304"/>
      <c r="I1304"/>
      <c r="J1304"/>
    </row>
    <row r="1305" spans="1:10" s="2" customFormat="1" ht="12.75">
      <c r="A1305" s="1"/>
      <c r="B1305" s="16"/>
      <c r="E1305" s="1"/>
      <c r="F1305"/>
      <c r="G1305"/>
      <c r="H1305"/>
      <c r="I1305"/>
      <c r="J1305"/>
    </row>
    <row r="1306" spans="1:10" s="2" customFormat="1" ht="12.75">
      <c r="A1306" s="1"/>
      <c r="B1306" s="16"/>
      <c r="E1306" s="1"/>
      <c r="F1306"/>
      <c r="G1306"/>
      <c r="H1306"/>
      <c r="I1306"/>
      <c r="J1306"/>
    </row>
    <row r="1307" spans="1:10" s="2" customFormat="1" ht="12.75">
      <c r="A1307" s="1"/>
      <c r="B1307" s="16"/>
      <c r="E1307" s="1"/>
      <c r="F1307"/>
      <c r="G1307"/>
      <c r="H1307"/>
      <c r="I1307"/>
      <c r="J1307"/>
    </row>
    <row r="1308" spans="1:10" s="2" customFormat="1" ht="12.75">
      <c r="A1308" s="1"/>
      <c r="B1308" s="16"/>
      <c r="E1308" s="1"/>
      <c r="F1308"/>
      <c r="G1308"/>
      <c r="H1308"/>
      <c r="I1308"/>
      <c r="J1308"/>
    </row>
    <row r="1309" spans="1:10" s="2" customFormat="1" ht="12.75">
      <c r="A1309" s="1"/>
      <c r="B1309" s="16"/>
      <c r="E1309" s="1"/>
      <c r="F1309"/>
      <c r="G1309"/>
      <c r="H1309"/>
      <c r="I1309"/>
      <c r="J1309"/>
    </row>
    <row r="1310" spans="1:10" s="2" customFormat="1" ht="12.75">
      <c r="A1310" s="1"/>
      <c r="B1310" s="16"/>
      <c r="E1310" s="1"/>
      <c r="F1310"/>
      <c r="G1310"/>
      <c r="H1310"/>
      <c r="I1310"/>
      <c r="J1310"/>
    </row>
    <row r="1311" spans="1:10" s="2" customFormat="1" ht="12.75">
      <c r="A1311" s="1"/>
      <c r="B1311" s="16"/>
      <c r="E1311" s="1"/>
      <c r="F1311"/>
      <c r="G1311"/>
      <c r="H1311"/>
      <c r="I1311"/>
      <c r="J1311"/>
    </row>
    <row r="1312" spans="1:10" s="2" customFormat="1" ht="12.75">
      <c r="A1312" s="1"/>
      <c r="B1312" s="16"/>
      <c r="E1312" s="1"/>
      <c r="F1312"/>
      <c r="G1312"/>
      <c r="H1312"/>
      <c r="I1312"/>
      <c r="J1312"/>
    </row>
    <row r="1313" spans="1:10" s="2" customFormat="1" ht="12.75">
      <c r="A1313" s="1"/>
      <c r="B1313" s="16"/>
      <c r="E1313" s="1"/>
      <c r="F1313"/>
      <c r="G1313"/>
      <c r="H1313"/>
      <c r="I1313"/>
      <c r="J1313"/>
    </row>
    <row r="1314" spans="1:10" s="2" customFormat="1" ht="12.75">
      <c r="A1314" s="1"/>
      <c r="B1314" s="16"/>
      <c r="E1314" s="1"/>
      <c r="F1314"/>
      <c r="G1314"/>
      <c r="H1314"/>
      <c r="I1314"/>
      <c r="J1314"/>
    </row>
    <row r="1315" spans="1:10" s="2" customFormat="1" ht="12.75">
      <c r="A1315" s="1"/>
      <c r="B1315" s="16"/>
      <c r="E1315" s="1"/>
      <c r="F1315"/>
      <c r="G1315"/>
      <c r="H1315"/>
      <c r="I1315"/>
      <c r="J1315"/>
    </row>
    <row r="1316" spans="1:10" s="2" customFormat="1" ht="12.75">
      <c r="A1316" s="1"/>
      <c r="B1316" s="16"/>
      <c r="E1316" s="1"/>
      <c r="F1316"/>
      <c r="G1316"/>
      <c r="H1316"/>
      <c r="I1316"/>
      <c r="J1316"/>
    </row>
    <row r="1317" spans="1:10" s="2" customFormat="1" ht="12.75">
      <c r="A1317" s="1"/>
      <c r="B1317" s="16"/>
      <c r="E1317" s="1"/>
      <c r="F1317"/>
      <c r="G1317"/>
      <c r="H1317"/>
      <c r="I1317"/>
      <c r="J1317"/>
    </row>
    <row r="1318" spans="1:10" s="2" customFormat="1" ht="12.75">
      <c r="A1318" s="1"/>
      <c r="B1318" s="16"/>
      <c r="E1318" s="1"/>
      <c r="F1318"/>
      <c r="G1318"/>
      <c r="H1318"/>
      <c r="I1318"/>
      <c r="J1318"/>
    </row>
    <row r="1319" spans="1:10" s="2" customFormat="1" ht="12.75">
      <c r="A1319" s="1"/>
      <c r="B1319" s="16"/>
      <c r="E1319" s="1"/>
      <c r="F1319"/>
      <c r="G1319"/>
      <c r="H1319"/>
      <c r="I1319"/>
      <c r="J1319"/>
    </row>
    <row r="1320" spans="1:10" s="2" customFormat="1" ht="12.75">
      <c r="A1320" s="1"/>
      <c r="B1320" s="16"/>
      <c r="E1320" s="1"/>
      <c r="F1320"/>
      <c r="G1320"/>
      <c r="H1320"/>
      <c r="I1320"/>
      <c r="J1320"/>
    </row>
    <row r="1321" spans="1:10" s="2" customFormat="1" ht="12.75">
      <c r="A1321" s="1"/>
      <c r="B1321" s="16"/>
      <c r="E1321" s="1"/>
      <c r="F1321"/>
      <c r="G1321"/>
      <c r="H1321"/>
      <c r="I1321"/>
      <c r="J1321"/>
    </row>
    <row r="1322" spans="1:10" s="2" customFormat="1" ht="12.75">
      <c r="A1322" s="1"/>
      <c r="B1322" s="16"/>
      <c r="E1322" s="1"/>
      <c r="F1322"/>
      <c r="G1322"/>
      <c r="H1322"/>
      <c r="I1322"/>
      <c r="J1322"/>
    </row>
    <row r="1323" spans="1:10" s="2" customFormat="1" ht="12.75">
      <c r="A1323" s="1"/>
      <c r="B1323" s="16"/>
      <c r="E1323" s="1"/>
      <c r="F1323"/>
      <c r="G1323"/>
      <c r="H1323"/>
      <c r="I1323"/>
      <c r="J1323"/>
    </row>
    <row r="1324" spans="1:10" s="2" customFormat="1" ht="12.75">
      <c r="A1324" s="1"/>
      <c r="B1324" s="16"/>
      <c r="E1324" s="1"/>
      <c r="F1324"/>
      <c r="G1324"/>
      <c r="H1324"/>
      <c r="I1324"/>
      <c r="J1324"/>
    </row>
    <row r="1325" spans="1:10" s="2" customFormat="1" ht="12.75">
      <c r="A1325" s="1"/>
      <c r="B1325" s="16"/>
      <c r="E1325" s="1"/>
      <c r="F1325"/>
      <c r="G1325"/>
      <c r="H1325"/>
      <c r="I1325"/>
      <c r="J1325"/>
    </row>
    <row r="1326" spans="1:10" s="2" customFormat="1" ht="12.75">
      <c r="A1326" s="1"/>
      <c r="B1326" s="16"/>
      <c r="E1326" s="1"/>
      <c r="F1326"/>
      <c r="G1326"/>
      <c r="H1326"/>
      <c r="I1326"/>
      <c r="J1326"/>
    </row>
    <row r="1327" spans="1:10" s="2" customFormat="1" ht="12.75">
      <c r="A1327" s="1"/>
      <c r="B1327" s="16"/>
      <c r="E1327" s="1"/>
      <c r="F1327"/>
      <c r="G1327"/>
      <c r="H1327"/>
      <c r="I1327"/>
      <c r="J1327"/>
    </row>
    <row r="1328" spans="1:10" s="2" customFormat="1" ht="12.75">
      <c r="A1328" s="1"/>
      <c r="B1328" s="16"/>
      <c r="E1328" s="1"/>
      <c r="F1328"/>
      <c r="G1328"/>
      <c r="H1328"/>
      <c r="I1328"/>
      <c r="J1328"/>
    </row>
    <row r="1329" spans="1:10" s="2" customFormat="1" ht="12.75">
      <c r="A1329" s="1"/>
      <c r="B1329" s="16"/>
      <c r="E1329" s="1"/>
      <c r="F1329"/>
      <c r="G1329"/>
      <c r="H1329"/>
      <c r="I1329"/>
      <c r="J1329"/>
    </row>
    <row r="1330" spans="1:10" s="2" customFormat="1" ht="12.75">
      <c r="A1330" s="1"/>
      <c r="B1330" s="16"/>
      <c r="E1330" s="1"/>
      <c r="F1330"/>
      <c r="G1330"/>
      <c r="H1330"/>
      <c r="I1330"/>
      <c r="J1330"/>
    </row>
    <row r="1331" spans="1:10" s="2" customFormat="1" ht="12.75">
      <c r="A1331" s="1"/>
      <c r="B1331" s="16"/>
      <c r="E1331" s="1"/>
      <c r="F1331"/>
      <c r="G1331"/>
      <c r="H1331"/>
      <c r="I1331"/>
      <c r="J1331"/>
    </row>
    <row r="1332" spans="1:10" s="2" customFormat="1" ht="12.75">
      <c r="A1332" s="1"/>
      <c r="B1332" s="16"/>
      <c r="E1332" s="1"/>
      <c r="F1332"/>
      <c r="G1332"/>
      <c r="H1332"/>
      <c r="I1332"/>
      <c r="J1332"/>
    </row>
    <row r="1333" spans="1:10" s="2" customFormat="1" ht="12.75">
      <c r="A1333" s="1"/>
      <c r="B1333" s="16"/>
      <c r="E1333" s="1"/>
      <c r="F1333"/>
      <c r="G1333"/>
      <c r="H1333"/>
      <c r="I1333"/>
      <c r="J1333"/>
    </row>
    <row r="1334" spans="1:10" s="2" customFormat="1" ht="12.75">
      <c r="A1334" s="1"/>
      <c r="B1334" s="16"/>
      <c r="E1334" s="1"/>
      <c r="F1334"/>
      <c r="G1334"/>
      <c r="H1334"/>
      <c r="I1334"/>
      <c r="J1334"/>
    </row>
    <row r="1335" spans="1:10" s="2" customFormat="1" ht="12.75">
      <c r="A1335" s="1"/>
      <c r="B1335" s="16"/>
      <c r="E1335" s="1"/>
      <c r="F1335"/>
      <c r="G1335"/>
      <c r="H1335"/>
      <c r="I1335"/>
      <c r="J1335"/>
    </row>
    <row r="1336" spans="1:10" s="2" customFormat="1" ht="12.75">
      <c r="A1336" s="1"/>
      <c r="B1336" s="16"/>
      <c r="E1336" s="1"/>
      <c r="F1336"/>
      <c r="G1336"/>
      <c r="H1336"/>
      <c r="I1336"/>
      <c r="J1336"/>
    </row>
    <row r="1337" spans="1:10" s="2" customFormat="1" ht="12.75">
      <c r="A1337" s="1"/>
      <c r="B1337" s="16"/>
      <c r="E1337" s="1"/>
      <c r="F1337"/>
      <c r="G1337"/>
      <c r="H1337"/>
      <c r="I1337"/>
      <c r="J1337"/>
    </row>
    <row r="1338" spans="1:10" s="2" customFormat="1" ht="12.75">
      <c r="A1338" s="1"/>
      <c r="B1338" s="16"/>
      <c r="E1338" s="1"/>
      <c r="F1338"/>
      <c r="G1338"/>
      <c r="H1338"/>
      <c r="I1338"/>
      <c r="J1338"/>
    </row>
    <row r="1339" spans="1:10" s="2" customFormat="1" ht="12.75">
      <c r="A1339" s="1"/>
      <c r="B1339" s="16"/>
      <c r="E1339" s="1"/>
      <c r="F1339"/>
      <c r="G1339"/>
      <c r="H1339"/>
      <c r="I1339"/>
      <c r="J1339"/>
    </row>
    <row r="1340" spans="1:10" s="2" customFormat="1" ht="12.75">
      <c r="A1340" s="1"/>
      <c r="B1340" s="16"/>
      <c r="E1340" s="1"/>
      <c r="F1340"/>
      <c r="G1340"/>
      <c r="H1340"/>
      <c r="I1340"/>
      <c r="J1340"/>
    </row>
    <row r="1341" spans="1:10" s="2" customFormat="1" ht="12.75">
      <c r="A1341" s="1"/>
      <c r="B1341" s="16"/>
      <c r="E1341" s="1"/>
      <c r="F1341"/>
      <c r="G1341"/>
      <c r="H1341"/>
      <c r="I1341"/>
      <c r="J1341"/>
    </row>
    <row r="1342" spans="1:10" s="2" customFormat="1" ht="12.75">
      <c r="A1342" s="1"/>
      <c r="B1342" s="16"/>
      <c r="E1342" s="1"/>
      <c r="F1342"/>
      <c r="G1342"/>
      <c r="H1342"/>
      <c r="I1342"/>
      <c r="J1342"/>
    </row>
    <row r="1343" spans="1:10" s="2" customFormat="1" ht="12.75">
      <c r="A1343" s="1"/>
      <c r="B1343" s="16"/>
      <c r="E1343" s="1"/>
      <c r="F1343"/>
      <c r="G1343"/>
      <c r="H1343"/>
      <c r="I1343"/>
      <c r="J1343"/>
    </row>
    <row r="1344" spans="1:10" s="2" customFormat="1" ht="12.75">
      <c r="A1344" s="1"/>
      <c r="B1344" s="16"/>
      <c r="E1344" s="1"/>
      <c r="F1344"/>
      <c r="G1344"/>
      <c r="H1344"/>
      <c r="I1344"/>
      <c r="J1344"/>
    </row>
    <row r="1345" spans="1:10" s="2" customFormat="1" ht="12.75">
      <c r="A1345" s="1"/>
      <c r="B1345" s="16"/>
      <c r="E1345" s="1"/>
      <c r="F1345"/>
      <c r="G1345"/>
      <c r="H1345"/>
      <c r="I1345"/>
      <c r="J1345"/>
    </row>
    <row r="1346" spans="1:10" s="2" customFormat="1" ht="12.75">
      <c r="A1346" s="1"/>
      <c r="B1346" s="16"/>
      <c r="E1346" s="1"/>
      <c r="F1346"/>
      <c r="G1346"/>
      <c r="H1346"/>
      <c r="I1346"/>
      <c r="J1346"/>
    </row>
    <row r="1347" spans="1:10" s="2" customFormat="1" ht="12.75">
      <c r="A1347" s="1"/>
      <c r="B1347" s="16"/>
      <c r="E1347" s="1"/>
      <c r="F1347"/>
      <c r="G1347"/>
      <c r="H1347"/>
      <c r="I1347"/>
      <c r="J1347"/>
    </row>
    <row r="1348" spans="1:10" s="2" customFormat="1" ht="12.75">
      <c r="A1348" s="1"/>
      <c r="B1348" s="16"/>
      <c r="E1348" s="1"/>
      <c r="F1348"/>
      <c r="G1348"/>
      <c r="H1348"/>
      <c r="I1348"/>
      <c r="J1348"/>
    </row>
    <row r="1349" spans="1:10" s="2" customFormat="1" ht="12.75">
      <c r="A1349" s="1"/>
      <c r="B1349" s="16"/>
      <c r="E1349" s="1"/>
      <c r="F1349"/>
      <c r="G1349"/>
      <c r="H1349"/>
      <c r="I1349"/>
      <c r="J1349"/>
    </row>
    <row r="1350" spans="1:10" s="2" customFormat="1" ht="12.75">
      <c r="A1350" s="1"/>
      <c r="B1350" s="16"/>
      <c r="E1350" s="1"/>
      <c r="F1350"/>
      <c r="G1350"/>
      <c r="H1350"/>
      <c r="I1350"/>
      <c r="J1350"/>
    </row>
    <row r="1351" spans="1:10" s="2" customFormat="1" ht="12.75">
      <c r="A1351" s="1"/>
      <c r="B1351" s="16"/>
      <c r="E1351" s="1"/>
      <c r="F1351"/>
      <c r="G1351"/>
      <c r="H1351"/>
      <c r="I1351"/>
      <c r="J1351"/>
    </row>
    <row r="1352" spans="1:10" s="2" customFormat="1" ht="12.75">
      <c r="A1352" s="1"/>
      <c r="B1352" s="16"/>
      <c r="E1352" s="1"/>
      <c r="F1352"/>
      <c r="G1352"/>
      <c r="H1352"/>
      <c r="I1352"/>
      <c r="J1352"/>
    </row>
    <row r="1353" spans="1:10" s="2" customFormat="1" ht="12.75">
      <c r="A1353" s="1"/>
      <c r="B1353" s="16"/>
      <c r="E1353" s="1"/>
      <c r="F1353"/>
      <c r="G1353"/>
      <c r="H1353"/>
      <c r="I1353"/>
      <c r="J1353"/>
    </row>
    <row r="1354" spans="1:10" s="2" customFormat="1" ht="12.75">
      <c r="A1354" s="1"/>
      <c r="B1354" s="16"/>
      <c r="E1354" s="1"/>
      <c r="F1354"/>
      <c r="G1354"/>
      <c r="H1354"/>
      <c r="I1354"/>
      <c r="J1354"/>
    </row>
    <row r="1355" spans="1:10" s="2" customFormat="1" ht="12.75">
      <c r="A1355" s="1"/>
      <c r="B1355" s="16"/>
      <c r="E1355" s="1"/>
      <c r="F1355"/>
      <c r="G1355"/>
      <c r="H1355"/>
      <c r="I1355"/>
      <c r="J1355"/>
    </row>
    <row r="1356" spans="1:10" s="2" customFormat="1" ht="12.75">
      <c r="A1356" s="1"/>
      <c r="B1356" s="16"/>
      <c r="E1356" s="1"/>
      <c r="F1356"/>
      <c r="G1356"/>
      <c r="H1356"/>
      <c r="I1356"/>
      <c r="J1356"/>
    </row>
    <row r="1357" spans="1:10" s="2" customFormat="1" ht="12.75">
      <c r="A1357" s="1"/>
      <c r="B1357" s="16"/>
      <c r="E1357" s="1"/>
      <c r="F1357"/>
      <c r="G1357"/>
      <c r="H1357"/>
      <c r="I1357"/>
      <c r="J1357"/>
    </row>
    <row r="1358" spans="1:10" s="2" customFormat="1" ht="12.75">
      <c r="A1358" s="1"/>
      <c r="B1358" s="16"/>
      <c r="E1358" s="1"/>
      <c r="F1358"/>
      <c r="G1358"/>
      <c r="H1358"/>
      <c r="I1358"/>
      <c r="J1358"/>
    </row>
    <row r="1359" spans="1:10" s="2" customFormat="1" ht="12.75">
      <c r="A1359" s="1"/>
      <c r="B1359" s="16"/>
      <c r="E1359" s="1"/>
      <c r="F1359"/>
      <c r="G1359"/>
      <c r="H1359"/>
      <c r="I1359"/>
      <c r="J1359"/>
    </row>
    <row r="1360" spans="1:10" s="2" customFormat="1" ht="12.75">
      <c r="A1360" s="1"/>
      <c r="B1360" s="16"/>
      <c r="E1360" s="1"/>
      <c r="F1360"/>
      <c r="G1360"/>
      <c r="H1360"/>
      <c r="I1360"/>
      <c r="J1360"/>
    </row>
    <row r="1361" spans="1:10" s="2" customFormat="1" ht="12.75">
      <c r="A1361" s="1"/>
      <c r="B1361" s="16"/>
      <c r="E1361" s="1"/>
      <c r="F1361"/>
      <c r="G1361"/>
      <c r="H1361"/>
      <c r="I1361"/>
      <c r="J1361"/>
    </row>
    <row r="1362" spans="1:10" s="2" customFormat="1" ht="12.75">
      <c r="A1362" s="1"/>
      <c r="B1362" s="16"/>
      <c r="E1362" s="1"/>
      <c r="F1362"/>
      <c r="G1362"/>
      <c r="H1362"/>
      <c r="I1362"/>
      <c r="J1362"/>
    </row>
    <row r="1363" spans="1:10" s="2" customFormat="1" ht="12.75">
      <c r="A1363" s="1"/>
      <c r="B1363" s="16"/>
      <c r="E1363" s="1"/>
      <c r="F1363"/>
      <c r="G1363"/>
      <c r="H1363"/>
      <c r="I1363"/>
      <c r="J1363"/>
    </row>
    <row r="1364" spans="1:10" s="2" customFormat="1" ht="12.75">
      <c r="A1364" s="1"/>
      <c r="B1364" s="16"/>
      <c r="E1364" s="1"/>
      <c r="F1364"/>
      <c r="G1364"/>
      <c r="H1364"/>
      <c r="I1364"/>
      <c r="J1364"/>
    </row>
    <row r="1365" spans="1:10" s="2" customFormat="1" ht="12.75">
      <c r="A1365" s="1"/>
      <c r="B1365" s="16"/>
      <c r="E1365" s="1"/>
      <c r="F1365"/>
      <c r="G1365"/>
      <c r="H1365"/>
      <c r="I1365"/>
      <c r="J1365"/>
    </row>
    <row r="1366" spans="1:10" s="2" customFormat="1" ht="12.75">
      <c r="A1366" s="1"/>
      <c r="B1366" s="16"/>
      <c r="E1366" s="1"/>
      <c r="F1366"/>
      <c r="G1366"/>
      <c r="H1366"/>
      <c r="I1366"/>
      <c r="J1366"/>
    </row>
    <row r="1367" spans="1:10" s="2" customFormat="1" ht="12.75">
      <c r="A1367" s="1"/>
      <c r="B1367" s="16"/>
      <c r="E1367" s="1"/>
      <c r="F1367"/>
      <c r="G1367"/>
      <c r="H1367"/>
      <c r="I1367"/>
      <c r="J1367"/>
    </row>
    <row r="1368" spans="1:10" s="2" customFormat="1" ht="12.75">
      <c r="A1368" s="1"/>
      <c r="B1368" s="16"/>
      <c r="E1368" s="1"/>
      <c r="F1368"/>
      <c r="G1368"/>
      <c r="H1368"/>
      <c r="I1368"/>
      <c r="J1368"/>
    </row>
    <row r="1369" spans="1:10" s="2" customFormat="1" ht="12.75">
      <c r="A1369" s="1"/>
      <c r="B1369" s="16"/>
      <c r="E1369" s="1"/>
      <c r="F1369"/>
      <c r="G1369"/>
      <c r="H1369"/>
      <c r="I1369"/>
      <c r="J1369"/>
    </row>
    <row r="1370" spans="1:10" s="2" customFormat="1" ht="12.75">
      <c r="A1370" s="1"/>
      <c r="B1370" s="16"/>
      <c r="E1370" s="1"/>
      <c r="F1370"/>
      <c r="G1370"/>
      <c r="H1370"/>
      <c r="I1370"/>
      <c r="J1370"/>
    </row>
    <row r="1371" spans="1:10" s="2" customFormat="1" ht="12.75">
      <c r="A1371" s="1"/>
      <c r="B1371" s="16"/>
      <c r="E1371" s="1"/>
      <c r="F1371"/>
      <c r="G1371"/>
      <c r="H1371"/>
      <c r="I1371"/>
      <c r="J1371"/>
    </row>
    <row r="1372" spans="1:10" s="2" customFormat="1" ht="12.75">
      <c r="A1372" s="1"/>
      <c r="B1372" s="16"/>
      <c r="E1372" s="1"/>
      <c r="F1372"/>
      <c r="G1372"/>
      <c r="H1372"/>
      <c r="I1372"/>
      <c r="J1372"/>
    </row>
    <row r="1373" spans="1:10" s="2" customFormat="1" ht="12.75">
      <c r="A1373" s="1"/>
      <c r="B1373" s="16"/>
      <c r="E1373" s="1"/>
      <c r="F1373"/>
      <c r="G1373"/>
      <c r="H1373"/>
      <c r="I1373"/>
      <c r="J1373"/>
    </row>
    <row r="1374" spans="1:10" s="2" customFormat="1" ht="12.75">
      <c r="A1374" s="1"/>
      <c r="B1374" s="16"/>
      <c r="E1374" s="1"/>
      <c r="F1374"/>
      <c r="G1374"/>
      <c r="H1374"/>
      <c r="I1374"/>
      <c r="J1374"/>
    </row>
    <row r="1375" spans="1:10" s="2" customFormat="1" ht="12.75">
      <c r="A1375" s="1"/>
      <c r="B1375" s="16"/>
      <c r="E1375" s="1"/>
      <c r="F1375"/>
      <c r="G1375"/>
      <c r="H1375"/>
      <c r="I1375"/>
      <c r="J1375"/>
    </row>
    <row r="1376" spans="1:10" s="2" customFormat="1" ht="12.75">
      <c r="A1376" s="1"/>
      <c r="B1376" s="16"/>
      <c r="E1376" s="1"/>
      <c r="F1376"/>
      <c r="G1376"/>
      <c r="H1376"/>
      <c r="I1376"/>
      <c r="J1376"/>
    </row>
    <row r="1377" spans="1:10" s="2" customFormat="1" ht="12.75">
      <c r="A1377" s="1"/>
      <c r="B1377" s="16"/>
      <c r="E1377" s="1"/>
      <c r="F1377"/>
      <c r="G1377"/>
      <c r="H1377"/>
      <c r="I1377"/>
      <c r="J1377"/>
    </row>
    <row r="1378" spans="1:10" s="2" customFormat="1" ht="12.75">
      <c r="A1378" s="1"/>
      <c r="B1378" s="16"/>
      <c r="E1378" s="1"/>
      <c r="F1378"/>
      <c r="G1378"/>
      <c r="H1378"/>
      <c r="I1378"/>
      <c r="J1378"/>
    </row>
    <row r="1379" spans="1:10" s="2" customFormat="1" ht="12.75">
      <c r="A1379" s="1"/>
      <c r="B1379" s="16"/>
      <c r="E1379" s="1"/>
      <c r="F1379"/>
      <c r="G1379"/>
      <c r="H1379"/>
      <c r="I1379"/>
      <c r="J1379"/>
    </row>
    <row r="1380" spans="1:10" s="2" customFormat="1" ht="12.75">
      <c r="A1380" s="1"/>
      <c r="B1380" s="16"/>
      <c r="E1380" s="1"/>
      <c r="F1380"/>
      <c r="G1380"/>
      <c r="H1380"/>
      <c r="I1380"/>
      <c r="J1380"/>
    </row>
    <row r="1381" spans="1:10" s="2" customFormat="1" ht="12.75">
      <c r="A1381" s="1"/>
      <c r="B1381" s="16"/>
      <c r="E1381" s="1"/>
      <c r="F1381"/>
      <c r="G1381"/>
      <c r="H1381"/>
      <c r="I1381"/>
      <c r="J1381"/>
    </row>
    <row r="1382" spans="1:10" s="2" customFormat="1" ht="12.75">
      <c r="A1382" s="1"/>
      <c r="B1382" s="16"/>
      <c r="E1382" s="1"/>
      <c r="F1382"/>
      <c r="G1382"/>
      <c r="H1382"/>
      <c r="I1382"/>
      <c r="J1382"/>
    </row>
    <row r="1383" spans="1:10" s="2" customFormat="1" ht="12.75">
      <c r="A1383" s="1"/>
      <c r="B1383" s="16"/>
      <c r="E1383" s="1"/>
      <c r="F1383"/>
      <c r="G1383"/>
      <c r="H1383"/>
      <c r="I1383"/>
      <c r="J1383"/>
    </row>
    <row r="1384" spans="1:10" s="2" customFormat="1" ht="12.75">
      <c r="A1384" s="1"/>
      <c r="B1384" s="16"/>
      <c r="E1384" s="1"/>
      <c r="F1384"/>
      <c r="G1384"/>
      <c r="H1384"/>
      <c r="I1384"/>
      <c r="J1384"/>
    </row>
    <row r="1385" spans="1:10" s="2" customFormat="1" ht="12.75">
      <c r="A1385" s="1"/>
      <c r="B1385" s="16"/>
      <c r="E1385" s="1"/>
      <c r="F1385"/>
      <c r="G1385"/>
      <c r="H1385"/>
      <c r="I1385"/>
      <c r="J1385"/>
    </row>
    <row r="1386" spans="1:10" s="2" customFormat="1" ht="12.75">
      <c r="A1386" s="1"/>
      <c r="B1386" s="16"/>
      <c r="E1386" s="1"/>
      <c r="F1386"/>
      <c r="G1386"/>
      <c r="H1386"/>
      <c r="I1386"/>
      <c r="J1386"/>
    </row>
    <row r="1387" spans="1:10" s="2" customFormat="1" ht="12.75">
      <c r="A1387" s="1"/>
      <c r="B1387" s="16"/>
      <c r="E1387" s="1"/>
      <c r="F1387"/>
      <c r="G1387"/>
      <c r="H1387"/>
      <c r="I1387"/>
      <c r="J1387"/>
    </row>
    <row r="1388" spans="1:10" s="2" customFormat="1" ht="12.75">
      <c r="A1388" s="1"/>
      <c r="B1388" s="16"/>
      <c r="E1388" s="1"/>
      <c r="F1388"/>
      <c r="G1388"/>
      <c r="H1388"/>
      <c r="I1388"/>
      <c r="J1388"/>
    </row>
    <row r="1389" spans="1:10" s="2" customFormat="1" ht="12.75">
      <c r="A1389" s="1"/>
      <c r="B1389" s="16"/>
      <c r="E1389" s="1"/>
      <c r="F1389"/>
      <c r="G1389"/>
      <c r="H1389"/>
      <c r="I1389"/>
      <c r="J1389"/>
    </row>
    <row r="1390" spans="1:10" s="2" customFormat="1" ht="12.75">
      <c r="A1390" s="1"/>
      <c r="B1390" s="16"/>
      <c r="E1390" s="1"/>
      <c r="F1390"/>
      <c r="G1390"/>
      <c r="H1390"/>
      <c r="I1390"/>
      <c r="J1390"/>
    </row>
    <row r="1391" spans="1:10" s="2" customFormat="1" ht="12.75">
      <c r="A1391" s="1"/>
      <c r="B1391" s="16"/>
      <c r="E1391" s="1"/>
      <c r="F1391"/>
      <c r="G1391"/>
      <c r="H1391"/>
      <c r="I1391"/>
      <c r="J1391"/>
    </row>
    <row r="1392" spans="1:10" s="2" customFormat="1" ht="12.75">
      <c r="A1392" s="1"/>
      <c r="B1392" s="16"/>
      <c r="E1392" s="1"/>
      <c r="F1392"/>
      <c r="G1392"/>
      <c r="H1392"/>
      <c r="I1392"/>
      <c r="J1392"/>
    </row>
    <row r="1393" spans="1:10" s="2" customFormat="1" ht="12.75">
      <c r="A1393" s="1"/>
      <c r="B1393" s="16"/>
      <c r="E1393" s="1"/>
      <c r="F1393"/>
      <c r="G1393"/>
      <c r="H1393"/>
      <c r="I1393"/>
      <c r="J1393"/>
    </row>
    <row r="1394" spans="1:10" s="2" customFormat="1" ht="12.75">
      <c r="A1394" s="1"/>
      <c r="B1394" s="16"/>
      <c r="E1394" s="1"/>
      <c r="F1394"/>
      <c r="G1394"/>
      <c r="H1394"/>
      <c r="I1394"/>
      <c r="J1394"/>
    </row>
    <row r="1395" spans="1:10" s="2" customFormat="1" ht="12.75">
      <c r="A1395" s="1"/>
      <c r="B1395" s="16"/>
      <c r="E1395" s="1"/>
      <c r="F1395"/>
      <c r="G1395"/>
      <c r="H1395"/>
      <c r="I1395"/>
      <c r="J1395"/>
    </row>
    <row r="1396" spans="1:10" s="2" customFormat="1" ht="12.75">
      <c r="A1396" s="1"/>
      <c r="B1396" s="16"/>
      <c r="E1396" s="1"/>
      <c r="F1396"/>
      <c r="G1396"/>
      <c r="H1396"/>
      <c r="I1396"/>
      <c r="J1396"/>
    </row>
    <row r="1397" spans="1:10" s="2" customFormat="1" ht="12.75">
      <c r="A1397" s="1"/>
      <c r="B1397" s="16"/>
      <c r="E1397" s="1"/>
      <c r="F1397"/>
      <c r="G1397"/>
      <c r="H1397"/>
      <c r="I1397"/>
      <c r="J1397"/>
    </row>
    <row r="1398" spans="1:10" s="2" customFormat="1" ht="12.75">
      <c r="A1398" s="1"/>
      <c r="B1398" s="16"/>
      <c r="E1398" s="1"/>
      <c r="F1398"/>
      <c r="G1398"/>
      <c r="H1398"/>
      <c r="I1398"/>
      <c r="J1398"/>
    </row>
    <row r="1399" spans="1:10" s="2" customFormat="1" ht="12.75">
      <c r="A1399" s="1"/>
      <c r="B1399" s="16"/>
      <c r="E1399" s="1"/>
      <c r="F1399"/>
      <c r="G1399"/>
      <c r="H1399"/>
      <c r="I1399"/>
      <c r="J1399"/>
    </row>
    <row r="1400" spans="1:10" s="2" customFormat="1" ht="12.75">
      <c r="A1400" s="1"/>
      <c r="B1400" s="16"/>
      <c r="E1400" s="1"/>
      <c r="F1400"/>
      <c r="G1400"/>
      <c r="H1400"/>
      <c r="I1400"/>
      <c r="J1400"/>
    </row>
    <row r="1401" spans="1:10" s="2" customFormat="1" ht="12.75">
      <c r="A1401" s="1"/>
      <c r="B1401" s="16"/>
      <c r="E1401" s="1"/>
      <c r="F1401"/>
      <c r="G1401"/>
      <c r="H1401"/>
      <c r="I1401"/>
      <c r="J1401"/>
    </row>
    <row r="1402" spans="1:10" s="2" customFormat="1" ht="12.75">
      <c r="A1402" s="1"/>
      <c r="B1402" s="16"/>
      <c r="E1402" s="1"/>
      <c r="F1402"/>
      <c r="G1402"/>
      <c r="H1402"/>
      <c r="I1402"/>
      <c r="J1402"/>
    </row>
    <row r="1403" spans="1:10" s="2" customFormat="1" ht="12.75">
      <c r="A1403" s="1"/>
      <c r="B1403" s="16"/>
      <c r="E1403" s="1"/>
      <c r="F1403"/>
      <c r="G1403"/>
      <c r="H1403"/>
      <c r="I1403"/>
      <c r="J1403"/>
    </row>
    <row r="1404" spans="1:10" s="2" customFormat="1" ht="12.75">
      <c r="A1404" s="1"/>
      <c r="B1404" s="16"/>
      <c r="E1404" s="1"/>
      <c r="F1404"/>
      <c r="G1404"/>
      <c r="H1404"/>
      <c r="I1404"/>
      <c r="J1404"/>
    </row>
    <row r="1405" spans="1:10" s="2" customFormat="1" ht="12.75">
      <c r="A1405" s="1"/>
      <c r="B1405" s="16"/>
      <c r="E1405" s="1"/>
      <c r="F1405"/>
      <c r="G1405"/>
      <c r="H1405"/>
      <c r="I1405"/>
      <c r="J1405"/>
    </row>
    <row r="1406" spans="1:10" s="2" customFormat="1" ht="12.75">
      <c r="A1406" s="1"/>
      <c r="B1406" s="16"/>
      <c r="E1406" s="1"/>
      <c r="F1406"/>
      <c r="G1406"/>
      <c r="H1406"/>
      <c r="I1406"/>
      <c r="J1406"/>
    </row>
    <row r="1407" spans="1:10" s="2" customFormat="1" ht="12.75">
      <c r="A1407" s="1"/>
      <c r="B1407" s="16"/>
      <c r="E1407" s="1"/>
      <c r="F1407"/>
      <c r="G1407"/>
      <c r="H1407"/>
      <c r="I1407"/>
      <c r="J1407"/>
    </row>
    <row r="1408" spans="1:10" s="2" customFormat="1" ht="12.75">
      <c r="A1408" s="1"/>
      <c r="B1408" s="16"/>
      <c r="E1408" s="1"/>
      <c r="F1408"/>
      <c r="G1408"/>
      <c r="H1408"/>
      <c r="I1408"/>
      <c r="J1408"/>
    </row>
    <row r="1409" spans="1:10" s="2" customFormat="1" ht="12.75">
      <c r="A1409" s="1"/>
      <c r="B1409" s="16"/>
      <c r="E1409" s="1"/>
      <c r="F1409"/>
      <c r="G1409"/>
      <c r="H1409"/>
      <c r="I1409"/>
      <c r="J1409"/>
    </row>
    <row r="1410" spans="1:10" s="2" customFormat="1" ht="12.75">
      <c r="A1410" s="1"/>
      <c r="B1410" s="16"/>
      <c r="E1410" s="1"/>
      <c r="F1410"/>
      <c r="G1410"/>
      <c r="H1410"/>
      <c r="I1410"/>
      <c r="J1410"/>
    </row>
    <row r="1411" spans="1:10" s="2" customFormat="1" ht="12.75">
      <c r="A1411" s="1"/>
      <c r="B1411" s="16"/>
      <c r="E1411" s="1"/>
      <c r="F1411"/>
      <c r="G1411"/>
      <c r="H1411"/>
      <c r="I1411"/>
      <c r="J1411"/>
    </row>
    <row r="1412" spans="1:10" s="2" customFormat="1" ht="12.75">
      <c r="A1412" s="1"/>
      <c r="B1412" s="16"/>
      <c r="E1412" s="1"/>
      <c r="F1412"/>
      <c r="G1412"/>
      <c r="H1412"/>
      <c r="I1412"/>
      <c r="J1412"/>
    </row>
    <row r="1413" spans="1:10" s="2" customFormat="1" ht="12.75">
      <c r="A1413" s="1"/>
      <c r="B1413" s="16"/>
      <c r="E1413" s="1"/>
      <c r="F1413"/>
      <c r="G1413"/>
      <c r="H1413"/>
      <c r="I1413"/>
      <c r="J1413"/>
    </row>
    <row r="1414" spans="1:10" s="2" customFormat="1" ht="12.75">
      <c r="A1414" s="1"/>
      <c r="B1414" s="16"/>
      <c r="E1414" s="1"/>
      <c r="F1414"/>
      <c r="G1414"/>
      <c r="H1414"/>
      <c r="I1414"/>
      <c r="J1414"/>
    </row>
    <row r="1415" spans="1:10" s="2" customFormat="1" ht="12.75">
      <c r="A1415" s="1"/>
      <c r="B1415" s="16"/>
      <c r="E1415" s="1"/>
      <c r="F1415"/>
      <c r="G1415"/>
      <c r="H1415"/>
      <c r="I1415"/>
      <c r="J1415"/>
    </row>
    <row r="1416" spans="1:10" s="2" customFormat="1" ht="12.75">
      <c r="A1416" s="1"/>
      <c r="B1416" s="16"/>
      <c r="E1416" s="1"/>
      <c r="F1416"/>
      <c r="G1416"/>
      <c r="H1416"/>
      <c r="I1416"/>
      <c r="J1416"/>
    </row>
    <row r="1417" spans="1:10" s="2" customFormat="1" ht="12.75">
      <c r="A1417" s="1"/>
      <c r="B1417" s="16"/>
      <c r="E1417" s="1"/>
      <c r="F1417"/>
      <c r="G1417"/>
      <c r="H1417"/>
      <c r="I1417"/>
      <c r="J1417"/>
    </row>
    <row r="1418" spans="1:10" s="2" customFormat="1" ht="12.75">
      <c r="A1418" s="1"/>
      <c r="B1418" s="16"/>
      <c r="E1418" s="1"/>
      <c r="F1418"/>
      <c r="G1418"/>
      <c r="H1418"/>
      <c r="I1418"/>
      <c r="J1418"/>
    </row>
    <row r="1419" spans="1:10" s="2" customFormat="1" ht="12.75">
      <c r="A1419" s="1"/>
      <c r="B1419" s="16"/>
      <c r="E1419" s="1"/>
      <c r="F1419"/>
      <c r="G1419"/>
      <c r="H1419"/>
      <c r="I1419"/>
      <c r="J1419"/>
    </row>
    <row r="1420" spans="1:10" s="2" customFormat="1" ht="12.75">
      <c r="A1420" s="1"/>
      <c r="B1420" s="16"/>
      <c r="E1420" s="1"/>
      <c r="F1420"/>
      <c r="G1420"/>
      <c r="H1420"/>
      <c r="I1420"/>
      <c r="J1420"/>
    </row>
    <row r="1421" spans="1:10" s="2" customFormat="1" ht="12.75">
      <c r="A1421" s="1"/>
      <c r="B1421" s="16"/>
      <c r="E1421" s="1"/>
      <c r="F1421"/>
      <c r="G1421"/>
      <c r="H1421"/>
      <c r="I1421"/>
      <c r="J1421"/>
    </row>
    <row r="1422" spans="1:10" s="2" customFormat="1" ht="12.75">
      <c r="A1422" s="1"/>
      <c r="B1422" s="16"/>
      <c r="E1422" s="1"/>
      <c r="F1422"/>
      <c r="G1422"/>
      <c r="H1422"/>
      <c r="I1422"/>
      <c r="J1422"/>
    </row>
    <row r="1423" spans="1:10" s="2" customFormat="1" ht="12.75">
      <c r="A1423" s="1"/>
      <c r="B1423" s="16"/>
      <c r="E1423" s="1"/>
      <c r="F1423"/>
      <c r="G1423"/>
      <c r="H1423"/>
      <c r="I1423"/>
      <c r="J1423"/>
    </row>
    <row r="1424" spans="1:10" s="2" customFormat="1" ht="12.75">
      <c r="A1424" s="1"/>
      <c r="B1424" s="16"/>
      <c r="E1424" s="1"/>
      <c r="F1424"/>
      <c r="G1424"/>
      <c r="H1424"/>
      <c r="I1424"/>
      <c r="J1424"/>
    </row>
    <row r="1425" spans="1:10" s="2" customFormat="1" ht="12.75">
      <c r="A1425" s="1"/>
      <c r="B1425" s="16"/>
      <c r="E1425" s="1"/>
      <c r="F1425"/>
      <c r="G1425"/>
      <c r="H1425"/>
      <c r="I1425"/>
      <c r="J1425"/>
    </row>
    <row r="1426" spans="1:10" s="2" customFormat="1" ht="12.75">
      <c r="A1426" s="1"/>
      <c r="B1426" s="16"/>
      <c r="E1426" s="1"/>
      <c r="F1426"/>
      <c r="G1426"/>
      <c r="H1426"/>
      <c r="I1426"/>
      <c r="J1426"/>
    </row>
    <row r="1427" spans="1:10" s="2" customFormat="1" ht="12.75">
      <c r="A1427" s="1"/>
      <c r="B1427" s="16"/>
      <c r="E1427" s="1"/>
      <c r="F1427"/>
      <c r="G1427"/>
      <c r="H1427"/>
      <c r="I1427"/>
      <c r="J1427"/>
    </row>
    <row r="1428" spans="1:10" s="2" customFormat="1" ht="12.75">
      <c r="A1428" s="1"/>
      <c r="B1428" s="16"/>
      <c r="E1428" s="1"/>
      <c r="F1428"/>
      <c r="G1428"/>
      <c r="H1428"/>
      <c r="I1428"/>
      <c r="J1428"/>
    </row>
    <row r="1429" spans="1:10" s="2" customFormat="1" ht="12.75">
      <c r="A1429" s="1"/>
      <c r="B1429" s="16"/>
      <c r="E1429" s="1"/>
      <c r="F1429"/>
      <c r="G1429"/>
      <c r="H1429"/>
      <c r="I1429"/>
      <c r="J1429"/>
    </row>
    <row r="1430" spans="1:10" s="2" customFormat="1" ht="12.75">
      <c r="A1430" s="1"/>
      <c r="B1430" s="16"/>
      <c r="E1430" s="1"/>
      <c r="F1430"/>
      <c r="G1430"/>
      <c r="H1430"/>
      <c r="I1430"/>
      <c r="J1430"/>
    </row>
    <row r="1431" spans="1:10" s="2" customFormat="1" ht="12.75">
      <c r="A1431" s="1"/>
      <c r="B1431" s="16"/>
      <c r="E1431" s="1"/>
      <c r="F1431"/>
      <c r="G1431"/>
      <c r="H1431"/>
      <c r="I1431"/>
      <c r="J1431"/>
    </row>
    <row r="1432" spans="1:10" s="2" customFormat="1" ht="12.75">
      <c r="A1432" s="1"/>
      <c r="B1432" s="16"/>
      <c r="E1432" s="1"/>
      <c r="F1432"/>
      <c r="G1432"/>
      <c r="H1432"/>
      <c r="I1432"/>
      <c r="J1432"/>
    </row>
    <row r="1433" spans="1:10" s="2" customFormat="1" ht="12.75">
      <c r="A1433" s="1"/>
      <c r="B1433" s="16"/>
      <c r="E1433" s="1"/>
      <c r="F1433"/>
      <c r="G1433"/>
      <c r="H1433"/>
      <c r="I1433"/>
      <c r="J1433"/>
    </row>
    <row r="1434" spans="1:10" s="2" customFormat="1" ht="12.75">
      <c r="A1434" s="1"/>
      <c r="B1434" s="16"/>
      <c r="E1434" s="1"/>
      <c r="F1434"/>
      <c r="G1434"/>
      <c r="H1434"/>
      <c r="I1434"/>
      <c r="J1434"/>
    </row>
    <row r="1435" spans="1:10" s="2" customFormat="1" ht="12.75">
      <c r="A1435" s="1"/>
      <c r="B1435" s="16"/>
      <c r="E1435" s="1"/>
      <c r="F1435"/>
      <c r="G1435"/>
      <c r="H1435"/>
      <c r="I1435"/>
      <c r="J1435"/>
    </row>
    <row r="1436" spans="1:10" s="2" customFormat="1" ht="12.75">
      <c r="A1436" s="1"/>
      <c r="B1436" s="16"/>
      <c r="E1436" s="1"/>
      <c r="F1436"/>
      <c r="G1436"/>
      <c r="H1436"/>
      <c r="I1436"/>
      <c r="J1436"/>
    </row>
    <row r="1437" spans="1:10" s="2" customFormat="1" ht="12.75">
      <c r="A1437" s="1"/>
      <c r="B1437" s="16"/>
      <c r="E1437" s="1"/>
      <c r="F1437"/>
      <c r="G1437"/>
      <c r="H1437"/>
      <c r="I1437"/>
      <c r="J1437"/>
    </row>
    <row r="1438" spans="1:10" s="2" customFormat="1" ht="12.75">
      <c r="A1438" s="1"/>
      <c r="B1438" s="16"/>
      <c r="E1438" s="1"/>
      <c r="F1438"/>
      <c r="G1438"/>
      <c r="H1438"/>
      <c r="I1438"/>
      <c r="J1438"/>
    </row>
    <row r="1439" spans="1:10" s="2" customFormat="1" ht="12.75">
      <c r="A1439" s="1"/>
      <c r="B1439" s="16"/>
      <c r="E1439" s="1"/>
      <c r="F1439"/>
      <c r="G1439"/>
      <c r="H1439"/>
      <c r="I1439"/>
      <c r="J1439"/>
    </row>
    <row r="1440" spans="1:10" s="2" customFormat="1" ht="12.75">
      <c r="A1440" s="1"/>
      <c r="B1440" s="16"/>
      <c r="E1440" s="1"/>
      <c r="F1440"/>
      <c r="G1440"/>
      <c r="H1440"/>
      <c r="I1440"/>
      <c r="J1440"/>
    </row>
    <row r="1441" spans="1:10" s="2" customFormat="1" ht="12.75">
      <c r="A1441" s="1"/>
      <c r="B1441" s="16"/>
      <c r="E1441" s="1"/>
      <c r="F1441"/>
      <c r="G1441"/>
      <c r="H1441"/>
      <c r="I1441"/>
      <c r="J1441"/>
    </row>
    <row r="1442" spans="1:10" s="2" customFormat="1" ht="12.75">
      <c r="A1442" s="1"/>
      <c r="B1442" s="16"/>
      <c r="E1442" s="1"/>
      <c r="F1442"/>
      <c r="G1442"/>
      <c r="H1442"/>
      <c r="I1442"/>
      <c r="J1442"/>
    </row>
    <row r="1443" spans="1:10" s="2" customFormat="1" ht="12.75">
      <c r="A1443" s="1"/>
      <c r="B1443" s="16"/>
      <c r="E1443" s="1"/>
      <c r="F1443"/>
      <c r="G1443"/>
      <c r="H1443"/>
      <c r="I1443"/>
      <c r="J1443"/>
    </row>
    <row r="1444" spans="1:10" s="2" customFormat="1" ht="12.75">
      <c r="A1444" s="1"/>
      <c r="B1444" s="16"/>
      <c r="E1444" s="1"/>
      <c r="F1444"/>
      <c r="G1444"/>
      <c r="H1444"/>
      <c r="I1444"/>
      <c r="J1444"/>
    </row>
    <row r="1445" spans="1:10" s="2" customFormat="1" ht="12.75">
      <c r="A1445" s="1"/>
      <c r="B1445" s="16"/>
      <c r="E1445" s="1"/>
      <c r="F1445"/>
      <c r="G1445"/>
      <c r="H1445"/>
      <c r="I1445"/>
      <c r="J1445"/>
    </row>
    <row r="1446" spans="1:10" s="2" customFormat="1" ht="12.75">
      <c r="A1446" s="1"/>
      <c r="B1446" s="16"/>
      <c r="E1446" s="1"/>
      <c r="F1446"/>
      <c r="G1446"/>
      <c r="H1446"/>
      <c r="I1446"/>
      <c r="J1446"/>
    </row>
    <row r="1447" spans="1:10" s="2" customFormat="1" ht="12.75">
      <c r="A1447" s="1"/>
      <c r="B1447" s="16"/>
      <c r="E1447" s="1"/>
      <c r="F1447"/>
      <c r="G1447"/>
      <c r="H1447"/>
      <c r="I1447"/>
      <c r="J1447"/>
    </row>
    <row r="1448" spans="1:10" s="2" customFormat="1" ht="12.75">
      <c r="A1448" s="1"/>
      <c r="B1448" s="16"/>
      <c r="E1448" s="1"/>
      <c r="F1448"/>
      <c r="G1448"/>
      <c r="H1448"/>
      <c r="I1448"/>
      <c r="J1448"/>
    </row>
    <row r="1449" spans="1:10" s="2" customFormat="1" ht="12.75">
      <c r="A1449" s="1"/>
      <c r="B1449" s="16"/>
      <c r="E1449" s="1"/>
      <c r="F1449"/>
      <c r="G1449"/>
      <c r="H1449"/>
      <c r="I1449"/>
      <c r="J1449"/>
    </row>
    <row r="1450" spans="1:10" s="2" customFormat="1" ht="12.75">
      <c r="A1450" s="1"/>
      <c r="B1450" s="16"/>
      <c r="E1450" s="1"/>
      <c r="F1450"/>
      <c r="G1450"/>
      <c r="H1450"/>
      <c r="I1450"/>
      <c r="J1450"/>
    </row>
    <row r="1451" spans="1:10" s="2" customFormat="1" ht="12.75">
      <c r="A1451" s="1"/>
      <c r="B1451" s="16"/>
      <c r="E1451" s="1"/>
      <c r="F1451"/>
      <c r="G1451"/>
      <c r="H1451"/>
      <c r="I1451"/>
      <c r="J1451"/>
    </row>
    <row r="1452" spans="1:10" s="2" customFormat="1" ht="12.75">
      <c r="A1452" s="1"/>
      <c r="B1452" s="16"/>
      <c r="E1452" s="1"/>
      <c r="F1452"/>
      <c r="G1452"/>
      <c r="H1452"/>
      <c r="I1452"/>
      <c r="J1452"/>
    </row>
    <row r="1453" spans="1:10" s="2" customFormat="1" ht="12.75">
      <c r="A1453" s="1"/>
      <c r="B1453" s="16"/>
      <c r="E1453" s="1"/>
      <c r="F1453"/>
      <c r="G1453"/>
      <c r="H1453"/>
      <c r="I1453"/>
      <c r="J1453"/>
    </row>
    <row r="1454" spans="1:10" s="2" customFormat="1" ht="12.75">
      <c r="A1454" s="1"/>
      <c r="B1454" s="16"/>
      <c r="E1454" s="1"/>
      <c r="F1454"/>
      <c r="G1454"/>
      <c r="H1454"/>
      <c r="I1454"/>
      <c r="J1454"/>
    </row>
    <row r="1455" spans="1:10" s="2" customFormat="1" ht="12.75">
      <c r="A1455" s="1"/>
      <c r="B1455" s="16"/>
      <c r="E1455" s="1"/>
      <c r="F1455"/>
      <c r="G1455"/>
      <c r="H1455"/>
      <c r="I1455"/>
      <c r="J1455"/>
    </row>
    <row r="1456" spans="1:10" s="2" customFormat="1" ht="12.75">
      <c r="A1456" s="1"/>
      <c r="B1456" s="16"/>
      <c r="E1456" s="1"/>
      <c r="F1456"/>
      <c r="G1456"/>
      <c r="H1456"/>
      <c r="I1456"/>
      <c r="J1456"/>
    </row>
    <row r="1457" spans="1:10" s="2" customFormat="1" ht="12.75">
      <c r="A1457" s="1"/>
      <c r="B1457" s="16"/>
      <c r="E1457" s="1"/>
      <c r="F1457"/>
      <c r="G1457"/>
      <c r="H1457"/>
      <c r="I1457"/>
      <c r="J1457"/>
    </row>
    <row r="1458" spans="1:10" s="2" customFormat="1" ht="12.75">
      <c r="A1458" s="1"/>
      <c r="B1458" s="16"/>
      <c r="E1458" s="1"/>
      <c r="F1458"/>
      <c r="G1458"/>
      <c r="H1458"/>
      <c r="I1458"/>
      <c r="J1458"/>
    </row>
    <row r="1459" spans="1:10" s="2" customFormat="1" ht="12.75">
      <c r="A1459" s="1"/>
      <c r="B1459" s="16"/>
      <c r="E1459" s="1"/>
      <c r="F1459"/>
      <c r="G1459"/>
      <c r="H1459"/>
      <c r="I1459"/>
      <c r="J1459"/>
    </row>
    <row r="1460" spans="1:10" s="2" customFormat="1" ht="12.75">
      <c r="A1460" s="1"/>
      <c r="B1460" s="16"/>
      <c r="E1460" s="1"/>
      <c r="F1460"/>
      <c r="G1460"/>
      <c r="H1460"/>
      <c r="I1460"/>
      <c r="J1460"/>
    </row>
    <row r="1461" spans="1:10" s="2" customFormat="1" ht="12.75">
      <c r="A1461" s="1"/>
      <c r="B1461" s="16"/>
      <c r="E1461" s="1"/>
      <c r="F1461"/>
      <c r="G1461"/>
      <c r="H1461"/>
      <c r="I1461"/>
      <c r="J1461"/>
    </row>
    <row r="1462" spans="1:10" s="2" customFormat="1" ht="12.75">
      <c r="A1462" s="1"/>
      <c r="B1462" s="16"/>
      <c r="E1462" s="1"/>
      <c r="F1462"/>
      <c r="G1462"/>
      <c r="H1462"/>
      <c r="I1462"/>
      <c r="J1462"/>
    </row>
    <row r="1463" spans="1:10" s="2" customFormat="1" ht="12.75">
      <c r="A1463" s="1"/>
      <c r="B1463" s="16"/>
      <c r="E1463" s="1"/>
      <c r="F1463"/>
      <c r="G1463"/>
      <c r="H1463"/>
      <c r="I1463"/>
      <c r="J1463"/>
    </row>
    <row r="1464" spans="1:10" s="2" customFormat="1" ht="12.75">
      <c r="A1464" s="1"/>
      <c r="B1464" s="16"/>
      <c r="E1464" s="1"/>
      <c r="F1464"/>
      <c r="G1464"/>
      <c r="H1464"/>
      <c r="I1464"/>
      <c r="J1464"/>
    </row>
    <row r="1465" spans="1:10" s="2" customFormat="1" ht="12.75">
      <c r="A1465" s="1"/>
      <c r="B1465" s="16"/>
      <c r="E1465" s="1"/>
      <c r="F1465"/>
      <c r="G1465"/>
      <c r="H1465"/>
      <c r="I1465"/>
      <c r="J1465"/>
    </row>
    <row r="1466" spans="1:10" s="2" customFormat="1" ht="12.75">
      <c r="A1466" s="1"/>
      <c r="B1466" s="16"/>
      <c r="E1466" s="1"/>
      <c r="F1466"/>
      <c r="G1466"/>
      <c r="H1466"/>
      <c r="I1466"/>
      <c r="J1466"/>
    </row>
    <row r="1467" spans="1:10" s="2" customFormat="1" ht="12.75">
      <c r="A1467" s="1"/>
      <c r="B1467" s="16"/>
      <c r="E1467" s="1"/>
      <c r="F1467"/>
      <c r="G1467"/>
      <c r="H1467"/>
      <c r="I1467"/>
      <c r="J1467"/>
    </row>
    <row r="1468" spans="1:10" s="2" customFormat="1" ht="12.75">
      <c r="A1468" s="1"/>
      <c r="B1468" s="16"/>
      <c r="E1468" s="1"/>
      <c r="F1468"/>
      <c r="G1468"/>
      <c r="H1468"/>
      <c r="I1468"/>
      <c r="J1468"/>
    </row>
    <row r="1469" spans="1:10" s="2" customFormat="1" ht="12.75">
      <c r="A1469" s="1"/>
      <c r="B1469" s="16"/>
      <c r="E1469" s="1"/>
      <c r="F1469"/>
      <c r="G1469"/>
      <c r="H1469"/>
      <c r="I1469"/>
      <c r="J1469"/>
    </row>
    <row r="1470" spans="1:10" s="2" customFormat="1" ht="12.75">
      <c r="A1470" s="1"/>
      <c r="B1470" s="16"/>
      <c r="E1470" s="1"/>
      <c r="F1470"/>
      <c r="G1470"/>
      <c r="H1470"/>
      <c r="I1470"/>
      <c r="J1470"/>
    </row>
    <row r="1471" spans="1:10" s="2" customFormat="1" ht="12.75">
      <c r="A1471" s="1"/>
      <c r="B1471" s="16"/>
      <c r="E1471" s="1"/>
      <c r="F1471"/>
      <c r="G1471"/>
      <c r="H1471"/>
      <c r="I1471"/>
      <c r="J1471"/>
    </row>
    <row r="1472" spans="1:10" s="2" customFormat="1" ht="12.75">
      <c r="A1472" s="1"/>
      <c r="B1472" s="16"/>
      <c r="E1472" s="1"/>
      <c r="F1472"/>
      <c r="G1472"/>
      <c r="H1472"/>
      <c r="I1472"/>
      <c r="J1472"/>
    </row>
    <row r="1473" spans="1:10" s="2" customFormat="1" ht="12.75">
      <c r="A1473" s="1"/>
      <c r="B1473" s="16"/>
      <c r="E1473" s="1"/>
      <c r="F1473"/>
      <c r="G1473"/>
      <c r="H1473"/>
      <c r="I1473"/>
      <c r="J1473"/>
    </row>
    <row r="1474" spans="1:10" s="2" customFormat="1" ht="12.75">
      <c r="A1474" s="1"/>
      <c r="B1474" s="16"/>
      <c r="E1474" s="1"/>
      <c r="F1474"/>
      <c r="G1474"/>
      <c r="H1474"/>
      <c r="I1474"/>
      <c r="J1474"/>
    </row>
    <row r="1475" spans="1:10" s="2" customFormat="1" ht="12.75">
      <c r="A1475" s="1"/>
      <c r="B1475" s="16"/>
      <c r="E1475" s="1"/>
      <c r="F1475"/>
      <c r="G1475"/>
      <c r="H1475"/>
      <c r="I1475"/>
      <c r="J1475"/>
    </row>
    <row r="1476" spans="1:10" s="2" customFormat="1" ht="12.75">
      <c r="A1476" s="1"/>
      <c r="B1476" s="16"/>
      <c r="E1476" s="1"/>
      <c r="F1476"/>
      <c r="G1476"/>
      <c r="H1476"/>
      <c r="I1476"/>
      <c r="J1476"/>
    </row>
    <row r="1477" spans="1:10" s="2" customFormat="1" ht="12.75">
      <c r="A1477" s="1"/>
      <c r="B1477" s="16"/>
      <c r="E1477" s="1"/>
      <c r="F1477"/>
      <c r="G1477"/>
      <c r="H1477"/>
      <c r="I1477"/>
      <c r="J1477"/>
    </row>
    <row r="1478" spans="1:10" s="2" customFormat="1" ht="12.75">
      <c r="A1478" s="1"/>
      <c r="B1478" s="16"/>
      <c r="E1478" s="1"/>
      <c r="F1478"/>
      <c r="G1478"/>
      <c r="H1478"/>
      <c r="I1478"/>
      <c r="J1478"/>
    </row>
    <row r="1479" spans="1:10" s="2" customFormat="1" ht="12.75">
      <c r="A1479" s="1"/>
      <c r="B1479" s="16"/>
      <c r="E1479" s="1"/>
      <c r="F1479"/>
      <c r="G1479"/>
      <c r="H1479"/>
      <c r="I1479"/>
      <c r="J1479"/>
    </row>
    <row r="1480" spans="1:10" s="2" customFormat="1" ht="12.75">
      <c r="A1480" s="1"/>
      <c r="B1480" s="16"/>
      <c r="E1480" s="1"/>
      <c r="F1480"/>
      <c r="G1480"/>
      <c r="H1480"/>
      <c r="I1480"/>
      <c r="J1480"/>
    </row>
    <row r="1481" spans="1:10" s="2" customFormat="1" ht="12.75">
      <c r="A1481" s="1"/>
      <c r="B1481" s="16"/>
      <c r="E1481" s="1"/>
      <c r="F1481"/>
      <c r="G1481"/>
      <c r="H1481"/>
      <c r="I1481"/>
      <c r="J1481"/>
    </row>
    <row r="1482" spans="1:10" s="2" customFormat="1" ht="12.75">
      <c r="A1482" s="1"/>
      <c r="B1482" s="16"/>
      <c r="E1482" s="1"/>
      <c r="F1482"/>
      <c r="G1482"/>
      <c r="H1482"/>
      <c r="I1482"/>
      <c r="J1482"/>
    </row>
    <row r="1483" spans="1:10" s="2" customFormat="1" ht="12.75">
      <c r="A1483" s="1"/>
      <c r="B1483" s="16"/>
      <c r="E1483" s="1"/>
      <c r="F1483"/>
      <c r="G1483"/>
      <c r="H1483"/>
      <c r="I1483"/>
      <c r="J1483"/>
    </row>
    <row r="1484" spans="1:10" s="2" customFormat="1" ht="12.75">
      <c r="A1484" s="1"/>
      <c r="B1484" s="16"/>
      <c r="E1484" s="1"/>
      <c r="F1484"/>
      <c r="G1484"/>
      <c r="H1484"/>
      <c r="I1484"/>
      <c r="J1484"/>
    </row>
    <row r="1485" spans="1:10" s="2" customFormat="1" ht="12.75">
      <c r="A1485" s="1"/>
      <c r="B1485" s="16"/>
      <c r="E1485" s="1"/>
      <c r="F1485"/>
      <c r="G1485"/>
      <c r="H1485"/>
      <c r="I1485"/>
      <c r="J1485"/>
    </row>
    <row r="1486" spans="1:10" s="2" customFormat="1" ht="12.75">
      <c r="A1486" s="1"/>
      <c r="B1486" s="16"/>
      <c r="E1486" s="1"/>
      <c r="F1486"/>
      <c r="G1486"/>
      <c r="H1486"/>
      <c r="I1486"/>
      <c r="J1486"/>
    </row>
    <row r="1487" spans="1:10" s="2" customFormat="1" ht="12.75">
      <c r="A1487" s="1"/>
      <c r="B1487" s="16"/>
      <c r="E1487" s="1"/>
      <c r="F1487"/>
      <c r="G1487"/>
      <c r="H1487"/>
      <c r="I1487"/>
      <c r="J1487"/>
    </row>
    <row r="1488" spans="1:10" s="2" customFormat="1" ht="12.75">
      <c r="A1488" s="1"/>
      <c r="B1488" s="16"/>
      <c r="E1488" s="1"/>
      <c r="F1488"/>
      <c r="G1488"/>
      <c r="H1488"/>
      <c r="I1488"/>
      <c r="J1488"/>
    </row>
    <row r="1489" spans="1:10" s="2" customFormat="1" ht="12.75">
      <c r="A1489" s="1"/>
      <c r="B1489" s="16"/>
      <c r="E1489" s="1"/>
      <c r="F1489"/>
      <c r="G1489"/>
      <c r="H1489"/>
      <c r="I1489"/>
      <c r="J1489"/>
    </row>
    <row r="1490" spans="1:10" s="2" customFormat="1" ht="12.75">
      <c r="A1490" s="1"/>
      <c r="B1490" s="16"/>
      <c r="E1490" s="1"/>
      <c r="F1490"/>
      <c r="G1490"/>
      <c r="H1490"/>
      <c r="I1490"/>
      <c r="J1490"/>
    </row>
    <row r="1491" spans="1:10" s="2" customFormat="1" ht="12.75">
      <c r="A1491" s="1"/>
      <c r="B1491" s="16"/>
      <c r="E1491" s="1"/>
      <c r="F1491"/>
      <c r="G1491"/>
      <c r="H1491"/>
      <c r="I1491"/>
      <c r="J1491"/>
    </row>
    <row r="1492" spans="1:10" s="2" customFormat="1" ht="12.75">
      <c r="A1492" s="1"/>
      <c r="B1492" s="16"/>
      <c r="E1492" s="1"/>
      <c r="F1492"/>
      <c r="G1492"/>
      <c r="H1492"/>
      <c r="I1492"/>
      <c r="J1492"/>
    </row>
    <row r="1493" spans="1:10" s="2" customFormat="1" ht="12.75">
      <c r="A1493" s="1"/>
      <c r="B1493" s="16"/>
      <c r="E1493" s="1"/>
      <c r="F1493"/>
      <c r="G1493"/>
      <c r="H1493"/>
      <c r="I1493"/>
      <c r="J1493"/>
    </row>
    <row r="1494" spans="1:10" s="2" customFormat="1" ht="12.75">
      <c r="A1494" s="1"/>
      <c r="B1494" s="16"/>
      <c r="E1494" s="1"/>
      <c r="F1494"/>
      <c r="G1494"/>
      <c r="H1494"/>
      <c r="I1494"/>
      <c r="J1494"/>
    </row>
    <row r="1495" spans="1:10" s="2" customFormat="1" ht="12.75">
      <c r="A1495" s="1"/>
      <c r="B1495" s="16"/>
      <c r="E1495" s="1"/>
      <c r="F1495"/>
      <c r="G1495"/>
      <c r="H1495"/>
      <c r="I1495"/>
      <c r="J1495"/>
    </row>
    <row r="1496" spans="1:10" s="2" customFormat="1" ht="12.75">
      <c r="A1496" s="1"/>
      <c r="B1496" s="16"/>
      <c r="E1496" s="1"/>
      <c r="F1496"/>
      <c r="G1496"/>
      <c r="H1496"/>
      <c r="I1496"/>
      <c r="J1496"/>
    </row>
    <row r="1497" spans="1:10" s="2" customFormat="1" ht="12.75">
      <c r="A1497" s="1"/>
      <c r="B1497" s="16"/>
      <c r="E1497" s="1"/>
      <c r="F1497"/>
      <c r="G1497"/>
      <c r="H1497"/>
      <c r="I1497"/>
      <c r="J1497"/>
    </row>
    <row r="1498" spans="1:10" s="2" customFormat="1" ht="12.75">
      <c r="A1498" s="1"/>
      <c r="B1498" s="16"/>
      <c r="E1498" s="1"/>
      <c r="F1498"/>
      <c r="G1498"/>
      <c r="H1498"/>
      <c r="I1498"/>
      <c r="J1498"/>
    </row>
    <row r="1499" spans="1:10" s="2" customFormat="1" ht="12.75">
      <c r="A1499" s="1"/>
      <c r="B1499" s="16"/>
      <c r="E1499" s="1"/>
      <c r="F1499"/>
      <c r="G1499"/>
      <c r="H1499"/>
      <c r="I1499"/>
      <c r="J1499"/>
    </row>
    <row r="1500" spans="1:10" s="2" customFormat="1" ht="12.75">
      <c r="A1500" s="1"/>
      <c r="B1500" s="16"/>
      <c r="E1500" s="1"/>
      <c r="F1500"/>
      <c r="G1500"/>
      <c r="H1500"/>
      <c r="I1500"/>
      <c r="J1500"/>
    </row>
    <row r="1501" spans="1:10" s="2" customFormat="1" ht="12.75">
      <c r="A1501" s="1"/>
      <c r="B1501" s="16"/>
      <c r="E1501" s="1"/>
      <c r="F1501"/>
      <c r="G1501"/>
      <c r="H1501"/>
      <c r="I1501"/>
      <c r="J1501"/>
    </row>
    <row r="1502" spans="1:10" s="2" customFormat="1" ht="12.75">
      <c r="A1502" s="1"/>
      <c r="B1502" s="16"/>
      <c r="E1502" s="1"/>
      <c r="F1502"/>
      <c r="G1502"/>
      <c r="H1502"/>
      <c r="I1502"/>
      <c r="J1502"/>
    </row>
    <row r="1503" spans="1:10" s="2" customFormat="1" ht="12.75">
      <c r="A1503" s="1"/>
      <c r="B1503" s="16"/>
      <c r="E1503" s="1"/>
      <c r="F1503"/>
      <c r="G1503"/>
      <c r="H1503"/>
      <c r="I1503"/>
      <c r="J1503"/>
    </row>
    <row r="1504" spans="1:10" s="2" customFormat="1" ht="12.75">
      <c r="A1504" s="1"/>
      <c r="B1504" s="16"/>
      <c r="E1504" s="1"/>
      <c r="F1504"/>
      <c r="G1504"/>
      <c r="H1504"/>
      <c r="I1504"/>
      <c r="J1504"/>
    </row>
    <row r="1505" spans="1:10" s="2" customFormat="1" ht="12.75">
      <c r="A1505" s="1"/>
      <c r="B1505" s="16"/>
      <c r="E1505" s="1"/>
      <c r="F1505"/>
      <c r="G1505"/>
      <c r="H1505"/>
      <c r="I1505"/>
      <c r="J1505"/>
    </row>
    <row r="1506" spans="1:10" s="2" customFormat="1" ht="12.75">
      <c r="A1506" s="1"/>
      <c r="B1506" s="16"/>
      <c r="E1506" s="1"/>
      <c r="F1506"/>
      <c r="G1506"/>
      <c r="H1506"/>
      <c r="I1506"/>
      <c r="J1506"/>
    </row>
    <row r="1507" spans="1:10" s="2" customFormat="1" ht="12.75">
      <c r="A1507" s="1"/>
      <c r="B1507" s="16"/>
      <c r="E1507" s="1"/>
      <c r="F1507"/>
      <c r="G1507"/>
      <c r="H1507"/>
      <c r="I1507"/>
      <c r="J1507"/>
    </row>
    <row r="1508" spans="1:10" s="2" customFormat="1" ht="12.75">
      <c r="A1508" s="1"/>
      <c r="B1508" s="16"/>
      <c r="E1508" s="1"/>
      <c r="F1508"/>
      <c r="G1508"/>
      <c r="H1508"/>
      <c r="I1508"/>
      <c r="J1508"/>
    </row>
    <row r="1509" spans="1:10" s="2" customFormat="1" ht="12.75">
      <c r="A1509" s="1"/>
      <c r="B1509" s="16"/>
      <c r="E1509" s="1"/>
      <c r="F1509"/>
      <c r="G1509"/>
      <c r="H1509"/>
      <c r="I1509"/>
      <c r="J1509"/>
    </row>
    <row r="1510" spans="1:10" s="2" customFormat="1" ht="12.75">
      <c r="A1510" s="1"/>
      <c r="B1510" s="16"/>
      <c r="E1510" s="1"/>
      <c r="F1510"/>
      <c r="G1510"/>
      <c r="H1510"/>
      <c r="I1510"/>
      <c r="J1510"/>
    </row>
    <row r="1511" spans="1:10" s="2" customFormat="1" ht="12.75">
      <c r="A1511" s="1"/>
      <c r="B1511" s="16"/>
      <c r="E1511" s="1"/>
      <c r="F1511"/>
      <c r="G1511"/>
      <c r="H1511"/>
      <c r="I1511"/>
      <c r="J1511"/>
    </row>
    <row r="1512" spans="1:10" s="2" customFormat="1" ht="12.75">
      <c r="A1512" s="1"/>
      <c r="B1512" s="16"/>
      <c r="E1512" s="1"/>
      <c r="F1512"/>
      <c r="G1512"/>
      <c r="H1512"/>
      <c r="I1512"/>
      <c r="J1512"/>
    </row>
    <row r="1513" spans="1:10" s="2" customFormat="1" ht="12.75">
      <c r="A1513" s="1"/>
      <c r="B1513" s="16"/>
      <c r="E1513" s="1"/>
      <c r="F1513"/>
      <c r="G1513"/>
      <c r="H1513"/>
      <c r="I1513"/>
      <c r="J1513"/>
    </row>
    <row r="1514" spans="1:10" s="2" customFormat="1" ht="12.75">
      <c r="A1514" s="1"/>
      <c r="B1514" s="16"/>
      <c r="E1514" s="1"/>
      <c r="F1514"/>
      <c r="G1514"/>
      <c r="H1514"/>
      <c r="I1514"/>
      <c r="J1514"/>
    </row>
    <row r="1515" spans="1:10" s="2" customFormat="1" ht="12.75">
      <c r="A1515" s="1"/>
      <c r="B1515" s="16"/>
      <c r="E1515" s="1"/>
      <c r="F1515"/>
      <c r="G1515"/>
      <c r="H1515"/>
      <c r="I1515"/>
      <c r="J1515"/>
    </row>
    <row r="1516" spans="1:10" s="2" customFormat="1" ht="12.75">
      <c r="A1516" s="1"/>
      <c r="B1516" s="16"/>
      <c r="E1516" s="1"/>
      <c r="F1516"/>
      <c r="G1516"/>
      <c r="H1516"/>
      <c r="I1516"/>
      <c r="J1516"/>
    </row>
    <row r="1517" spans="1:10" s="2" customFormat="1" ht="12.75">
      <c r="A1517" s="1"/>
      <c r="B1517" s="16"/>
      <c r="E1517" s="1"/>
      <c r="F1517"/>
      <c r="G1517"/>
      <c r="H1517"/>
      <c r="I1517"/>
      <c r="J1517"/>
    </row>
    <row r="1518" spans="1:10" s="2" customFormat="1" ht="12.75">
      <c r="A1518" s="1"/>
      <c r="B1518" s="16"/>
      <c r="E1518" s="1"/>
      <c r="F1518"/>
      <c r="G1518"/>
      <c r="H1518"/>
      <c r="I1518"/>
      <c r="J1518"/>
    </row>
    <row r="1519" spans="1:10" s="2" customFormat="1" ht="12.75">
      <c r="A1519" s="1"/>
      <c r="B1519" s="16"/>
      <c r="E1519" s="1"/>
      <c r="F1519"/>
      <c r="G1519"/>
      <c r="H1519"/>
      <c r="I1519"/>
      <c r="J1519"/>
    </row>
    <row r="1520" spans="1:10" s="2" customFormat="1" ht="12.75">
      <c r="A1520" s="1"/>
      <c r="B1520" s="16"/>
      <c r="E1520" s="1"/>
      <c r="F1520"/>
      <c r="G1520"/>
      <c r="H1520"/>
      <c r="I1520"/>
      <c r="J1520"/>
    </row>
    <row r="1521" spans="1:10" s="2" customFormat="1" ht="12.75">
      <c r="A1521" s="1"/>
      <c r="B1521" s="16"/>
      <c r="E1521" s="1"/>
      <c r="F1521"/>
      <c r="G1521"/>
      <c r="H1521"/>
      <c r="I1521"/>
      <c r="J1521"/>
    </row>
    <row r="1522" spans="1:10" s="2" customFormat="1" ht="12.75">
      <c r="A1522" s="1"/>
      <c r="B1522" s="16"/>
      <c r="E1522" s="1"/>
      <c r="F1522"/>
      <c r="G1522"/>
      <c r="H1522"/>
      <c r="I1522"/>
      <c r="J1522"/>
    </row>
    <row r="1523" spans="1:10" s="2" customFormat="1" ht="12.75">
      <c r="A1523" s="1"/>
      <c r="B1523" s="16"/>
      <c r="E1523" s="1"/>
      <c r="F1523"/>
      <c r="G1523"/>
      <c r="H1523"/>
      <c r="I1523"/>
      <c r="J1523"/>
    </row>
    <row r="1524" spans="1:10" s="2" customFormat="1" ht="12.75">
      <c r="A1524" s="1"/>
      <c r="B1524" s="16"/>
      <c r="E1524" s="1"/>
      <c r="F1524"/>
      <c r="G1524"/>
      <c r="H1524"/>
      <c r="I1524"/>
      <c r="J1524"/>
    </row>
    <row r="1525" spans="1:10" s="2" customFormat="1" ht="12.75">
      <c r="A1525" s="1"/>
      <c r="B1525" s="16"/>
      <c r="E1525" s="1"/>
      <c r="F1525"/>
      <c r="G1525"/>
      <c r="H1525"/>
      <c r="I1525"/>
      <c r="J1525"/>
    </row>
    <row r="1526" spans="1:10" s="2" customFormat="1" ht="12.75">
      <c r="A1526" s="1"/>
      <c r="B1526" s="16"/>
      <c r="E1526" s="1"/>
      <c r="F1526"/>
      <c r="G1526"/>
      <c r="H1526"/>
      <c r="I1526"/>
      <c r="J1526"/>
    </row>
    <row r="1527" spans="1:10" s="2" customFormat="1" ht="12.75">
      <c r="A1527" s="1"/>
      <c r="B1527" s="16"/>
      <c r="E1527" s="1"/>
      <c r="F1527"/>
      <c r="G1527"/>
      <c r="H1527"/>
      <c r="I1527"/>
      <c r="J1527"/>
    </row>
    <row r="1528" spans="1:10" s="2" customFormat="1" ht="12.75">
      <c r="A1528" s="1"/>
      <c r="B1528" s="16"/>
      <c r="E1528" s="1"/>
      <c r="F1528"/>
      <c r="G1528"/>
      <c r="H1528"/>
      <c r="I1528"/>
      <c r="J1528"/>
    </row>
    <row r="1529" spans="1:10" s="2" customFormat="1" ht="12.75">
      <c r="A1529" s="1"/>
      <c r="B1529" s="16"/>
      <c r="E1529" s="1"/>
      <c r="F1529"/>
      <c r="G1529"/>
      <c r="H1529"/>
      <c r="I1529"/>
      <c r="J1529"/>
    </row>
    <row r="1530" spans="1:10" s="2" customFormat="1" ht="12.75">
      <c r="A1530" s="1"/>
      <c r="B1530" s="16"/>
      <c r="E1530" s="1"/>
      <c r="F1530"/>
      <c r="G1530"/>
      <c r="H1530"/>
      <c r="I1530"/>
      <c r="J1530"/>
    </row>
    <row r="1531" spans="1:10" s="2" customFormat="1" ht="12.75">
      <c r="A1531" s="1"/>
      <c r="B1531" s="16"/>
      <c r="E1531" s="1"/>
      <c r="F1531"/>
      <c r="G1531"/>
      <c r="H1531"/>
      <c r="I1531"/>
      <c r="J1531"/>
    </row>
    <row r="1532" spans="1:10" s="2" customFormat="1" ht="12.75">
      <c r="A1532" s="1"/>
      <c r="B1532" s="16"/>
      <c r="E1532" s="1"/>
      <c r="F1532"/>
      <c r="G1532"/>
      <c r="H1532"/>
      <c r="I1532"/>
      <c r="J1532"/>
    </row>
    <row r="1533" spans="1:10" s="2" customFormat="1" ht="12.75">
      <c r="A1533" s="1"/>
      <c r="B1533" s="16"/>
      <c r="E1533" s="1"/>
      <c r="F1533"/>
      <c r="G1533"/>
      <c r="H1533"/>
      <c r="I1533"/>
      <c r="J1533"/>
    </row>
    <row r="1534" spans="1:10" s="2" customFormat="1" ht="12.75">
      <c r="A1534" s="1"/>
      <c r="B1534" s="16"/>
      <c r="E1534" s="1"/>
      <c r="F1534"/>
      <c r="G1534"/>
      <c r="H1534"/>
      <c r="I1534"/>
      <c r="J1534"/>
    </row>
    <row r="1535" spans="1:10" s="2" customFormat="1" ht="12.75">
      <c r="A1535" s="1"/>
      <c r="B1535" s="16"/>
      <c r="E1535" s="1"/>
      <c r="F1535"/>
      <c r="G1535"/>
      <c r="H1535"/>
      <c r="I1535"/>
      <c r="J1535"/>
    </row>
    <row r="1536" spans="1:10" s="2" customFormat="1" ht="12.75">
      <c r="A1536" s="1"/>
      <c r="B1536" s="16"/>
      <c r="E1536" s="1"/>
      <c r="F1536"/>
      <c r="G1536"/>
      <c r="H1536"/>
      <c r="I1536"/>
      <c r="J1536"/>
    </row>
    <row r="1537" spans="1:10" s="2" customFormat="1" ht="12.75">
      <c r="A1537" s="1"/>
      <c r="B1537" s="16"/>
      <c r="E1537" s="1"/>
      <c r="F1537"/>
      <c r="G1537"/>
      <c r="H1537"/>
      <c r="I1537"/>
      <c r="J1537"/>
    </row>
    <row r="1538" spans="1:10" s="2" customFormat="1" ht="12.75">
      <c r="A1538" s="1"/>
      <c r="B1538" s="16"/>
      <c r="E1538" s="1"/>
      <c r="F1538"/>
      <c r="G1538"/>
      <c r="H1538"/>
      <c r="I1538"/>
      <c r="J1538"/>
    </row>
    <row r="1539" spans="1:10" s="2" customFormat="1" ht="12.75">
      <c r="A1539" s="1"/>
      <c r="B1539" s="16"/>
      <c r="E1539" s="1"/>
      <c r="F1539"/>
      <c r="G1539"/>
      <c r="H1539"/>
      <c r="I1539"/>
      <c r="J1539"/>
    </row>
    <row r="1540" spans="1:10" s="2" customFormat="1" ht="12.75">
      <c r="A1540" s="1"/>
      <c r="B1540" s="16"/>
      <c r="E1540" s="1"/>
      <c r="F1540"/>
      <c r="G1540"/>
      <c r="H1540"/>
      <c r="I1540"/>
      <c r="J1540"/>
    </row>
    <row r="1541" spans="1:10" s="2" customFormat="1" ht="12.75">
      <c r="A1541" s="1"/>
      <c r="B1541" s="16"/>
      <c r="E1541" s="1"/>
      <c r="F1541"/>
      <c r="G1541"/>
      <c r="H1541"/>
      <c r="I1541"/>
      <c r="J1541"/>
    </row>
    <row r="1542" spans="1:10" s="2" customFormat="1" ht="12.75">
      <c r="A1542" s="1"/>
      <c r="B1542" s="16"/>
      <c r="E1542" s="1"/>
      <c r="F1542"/>
      <c r="G1542"/>
      <c r="H1542"/>
      <c r="I1542"/>
      <c r="J1542"/>
    </row>
    <row r="1543" spans="1:10" s="2" customFormat="1" ht="12.75">
      <c r="A1543" s="1"/>
      <c r="B1543" s="16"/>
      <c r="E1543" s="1"/>
      <c r="F1543"/>
      <c r="G1543"/>
      <c r="H1543"/>
      <c r="I1543"/>
      <c r="J1543"/>
    </row>
    <row r="1544" spans="1:10" s="2" customFormat="1" ht="12.75">
      <c r="A1544" s="1"/>
      <c r="B1544" s="16"/>
      <c r="E1544" s="1"/>
      <c r="F1544"/>
      <c r="G1544"/>
      <c r="H1544"/>
      <c r="I1544"/>
      <c r="J1544"/>
    </row>
    <row r="1545" spans="1:10" s="2" customFormat="1" ht="12.75">
      <c r="A1545" s="1"/>
      <c r="B1545" s="16"/>
      <c r="E1545" s="1"/>
      <c r="F1545"/>
      <c r="G1545"/>
      <c r="H1545"/>
      <c r="I1545"/>
      <c r="J1545"/>
    </row>
    <row r="1546" spans="1:10" s="2" customFormat="1" ht="12.75">
      <c r="A1546" s="1"/>
      <c r="B1546" s="16"/>
      <c r="E1546" s="1"/>
      <c r="F1546"/>
      <c r="G1546"/>
      <c r="H1546"/>
      <c r="I1546"/>
      <c r="J1546"/>
    </row>
    <row r="1547" spans="1:10" s="2" customFormat="1" ht="12.75">
      <c r="A1547" s="1"/>
      <c r="B1547" s="16"/>
      <c r="E1547" s="1"/>
      <c r="F1547"/>
      <c r="G1547"/>
      <c r="H1547"/>
      <c r="I1547"/>
      <c r="J1547"/>
    </row>
    <row r="1548" spans="1:10" s="2" customFormat="1" ht="12.75">
      <c r="A1548" s="1"/>
      <c r="B1548" s="16"/>
      <c r="E1548" s="1"/>
      <c r="F1548"/>
      <c r="G1548"/>
      <c r="H1548"/>
      <c r="I1548"/>
      <c r="J1548"/>
    </row>
    <row r="1549" spans="1:10" s="2" customFormat="1" ht="12.75">
      <c r="A1549" s="1"/>
      <c r="B1549" s="16"/>
      <c r="E1549" s="1"/>
      <c r="F1549"/>
      <c r="G1549"/>
      <c r="H1549"/>
      <c r="I1549"/>
      <c r="J1549"/>
    </row>
    <row r="1550" spans="1:10" s="2" customFormat="1" ht="12.75">
      <c r="A1550" s="1"/>
      <c r="B1550" s="16"/>
      <c r="E1550" s="1"/>
      <c r="F1550"/>
      <c r="G1550"/>
      <c r="H1550"/>
      <c r="I1550"/>
      <c r="J1550"/>
    </row>
    <row r="1551" spans="1:10" s="2" customFormat="1" ht="12.75">
      <c r="A1551" s="1"/>
      <c r="B1551" s="16"/>
      <c r="E1551" s="1"/>
      <c r="F1551"/>
      <c r="G1551"/>
      <c r="H1551"/>
      <c r="I1551"/>
      <c r="J1551"/>
    </row>
    <row r="1552" spans="1:10" s="2" customFormat="1" ht="12.75">
      <c r="A1552" s="1"/>
      <c r="B1552" s="16"/>
      <c r="E1552" s="1"/>
      <c r="F1552"/>
      <c r="G1552"/>
      <c r="H1552"/>
      <c r="I1552"/>
      <c r="J1552"/>
    </row>
    <row r="1553" spans="1:10" s="2" customFormat="1" ht="12.75">
      <c r="A1553" s="1"/>
      <c r="B1553" s="16"/>
      <c r="E1553" s="1"/>
      <c r="F1553"/>
      <c r="G1553"/>
      <c r="H1553"/>
      <c r="I1553"/>
      <c r="J1553"/>
    </row>
    <row r="1554" spans="1:10" s="2" customFormat="1" ht="12.75">
      <c r="A1554" s="1"/>
      <c r="B1554" s="16"/>
      <c r="E1554" s="1"/>
      <c r="F1554"/>
      <c r="G1554"/>
      <c r="H1554"/>
      <c r="I1554"/>
      <c r="J1554"/>
    </row>
    <row r="1555" spans="1:10" s="2" customFormat="1" ht="12.75">
      <c r="A1555" s="1"/>
      <c r="B1555" s="16"/>
      <c r="E1555" s="1"/>
      <c r="F1555"/>
      <c r="G1555"/>
      <c r="H1555"/>
      <c r="I1555"/>
      <c r="J1555"/>
    </row>
    <row r="1556" spans="1:10" s="2" customFormat="1" ht="12.75">
      <c r="A1556" s="1"/>
      <c r="B1556" s="16"/>
      <c r="E1556" s="1"/>
      <c r="F1556"/>
      <c r="G1556"/>
      <c r="H1556"/>
      <c r="I1556"/>
      <c r="J1556"/>
    </row>
    <row r="1557" spans="1:10" s="2" customFormat="1" ht="12.75">
      <c r="A1557" s="1"/>
      <c r="B1557" s="16"/>
      <c r="E1557" s="1"/>
      <c r="F1557"/>
      <c r="G1557"/>
      <c r="H1557"/>
      <c r="I1557"/>
      <c r="J1557"/>
    </row>
    <row r="1558" spans="1:10" s="2" customFormat="1" ht="12.75">
      <c r="A1558" s="1"/>
      <c r="B1558" s="16"/>
      <c r="E1558" s="1"/>
      <c r="F1558"/>
      <c r="G1558"/>
      <c r="H1558"/>
      <c r="I1558"/>
      <c r="J1558"/>
    </row>
    <row r="1559" spans="1:10" s="2" customFormat="1" ht="12.75">
      <c r="A1559" s="1"/>
      <c r="B1559" s="16"/>
      <c r="E1559" s="1"/>
      <c r="F1559"/>
      <c r="G1559"/>
      <c r="H1559"/>
      <c r="I1559"/>
      <c r="J1559"/>
    </row>
    <row r="1560" spans="1:10" s="2" customFormat="1" ht="12.75">
      <c r="A1560" s="1"/>
      <c r="B1560" s="16"/>
      <c r="E1560" s="1"/>
      <c r="F1560"/>
      <c r="G1560"/>
      <c r="H1560"/>
      <c r="I1560"/>
      <c r="J1560"/>
    </row>
    <row r="1561" spans="1:10" s="2" customFormat="1" ht="12.75">
      <c r="A1561" s="1"/>
      <c r="B1561" s="16"/>
      <c r="E1561" s="1"/>
      <c r="F1561"/>
      <c r="G1561"/>
      <c r="H1561"/>
      <c r="I1561"/>
      <c r="J1561"/>
    </row>
    <row r="1562" spans="1:10" s="2" customFormat="1" ht="12.75">
      <c r="A1562" s="1"/>
      <c r="B1562" s="16"/>
      <c r="E1562" s="1"/>
      <c r="F1562"/>
      <c r="G1562"/>
      <c r="H1562"/>
      <c r="I1562"/>
      <c r="J1562"/>
    </row>
    <row r="1563" spans="1:10" s="2" customFormat="1" ht="12.75">
      <c r="A1563" s="1"/>
      <c r="B1563" s="16"/>
      <c r="E1563" s="1"/>
      <c r="F1563"/>
      <c r="G1563"/>
      <c r="H1563"/>
      <c r="I1563"/>
      <c r="J1563"/>
    </row>
    <row r="1564" spans="1:10" s="2" customFormat="1" ht="12.75">
      <c r="A1564" s="1"/>
      <c r="B1564" s="16"/>
      <c r="E1564" s="1"/>
      <c r="F1564"/>
      <c r="G1564"/>
      <c r="H1564"/>
      <c r="I1564"/>
      <c r="J1564"/>
    </row>
    <row r="1565" spans="1:10" s="2" customFormat="1" ht="12.75">
      <c r="A1565" s="1"/>
      <c r="B1565" s="16"/>
      <c r="E1565" s="1"/>
      <c r="F1565"/>
      <c r="G1565"/>
      <c r="H1565"/>
      <c r="I1565"/>
      <c r="J1565"/>
    </row>
    <row r="1566" spans="1:10" s="2" customFormat="1" ht="12.75">
      <c r="A1566" s="1"/>
      <c r="B1566" s="16"/>
      <c r="E1566" s="1"/>
      <c r="F1566"/>
      <c r="G1566"/>
      <c r="H1566"/>
      <c r="I1566"/>
      <c r="J1566"/>
    </row>
    <row r="1567" spans="1:10" s="2" customFormat="1" ht="12.75">
      <c r="A1567" s="1"/>
      <c r="B1567" s="16"/>
      <c r="E1567" s="1"/>
      <c r="F1567"/>
      <c r="G1567"/>
      <c r="H1567"/>
      <c r="I1567"/>
      <c r="J1567"/>
    </row>
    <row r="1568" spans="1:10" s="2" customFormat="1" ht="12.75">
      <c r="A1568" s="1"/>
      <c r="B1568" s="16"/>
      <c r="E1568" s="1"/>
      <c r="F1568"/>
      <c r="G1568"/>
      <c r="H1568"/>
      <c r="I1568"/>
      <c r="J1568"/>
    </row>
    <row r="1569" spans="1:10" s="2" customFormat="1" ht="12.75">
      <c r="A1569" s="1"/>
      <c r="B1569" s="16"/>
      <c r="E1569" s="1"/>
      <c r="F1569"/>
      <c r="G1569"/>
      <c r="H1569"/>
      <c r="I1569"/>
      <c r="J1569"/>
    </row>
    <row r="1570" spans="1:10" s="2" customFormat="1" ht="12.75">
      <c r="A1570" s="1"/>
      <c r="B1570" s="16"/>
      <c r="E1570" s="1"/>
      <c r="F1570"/>
      <c r="G1570"/>
      <c r="H1570"/>
      <c r="I1570"/>
      <c r="J1570"/>
    </row>
    <row r="1571" spans="1:10" s="2" customFormat="1" ht="12.75">
      <c r="A1571" s="1"/>
      <c r="B1571" s="16"/>
      <c r="E1571" s="1"/>
      <c r="F1571"/>
      <c r="G1571"/>
      <c r="H1571"/>
      <c r="I1571"/>
      <c r="J1571"/>
    </row>
    <row r="1572" spans="1:10" s="2" customFormat="1" ht="12.75">
      <c r="A1572" s="1"/>
      <c r="B1572" s="16"/>
      <c r="E1572" s="1"/>
      <c r="F1572"/>
      <c r="G1572"/>
      <c r="H1572"/>
      <c r="I1572"/>
      <c r="J1572"/>
    </row>
    <row r="1573" spans="1:10" s="2" customFormat="1" ht="12.75">
      <c r="A1573" s="1"/>
      <c r="B1573" s="16"/>
      <c r="E1573" s="1"/>
      <c r="F1573"/>
      <c r="G1573"/>
      <c r="H1573"/>
      <c r="I1573"/>
      <c r="J1573"/>
    </row>
    <row r="1574" spans="1:10" s="2" customFormat="1" ht="12.75">
      <c r="A1574" s="1"/>
      <c r="B1574" s="16"/>
      <c r="E1574" s="1"/>
      <c r="F1574"/>
      <c r="G1574"/>
      <c r="H1574"/>
      <c r="I1574"/>
      <c r="J1574"/>
    </row>
    <row r="1575" spans="1:10" s="2" customFormat="1" ht="12.75">
      <c r="A1575" s="1"/>
      <c r="B1575" s="16"/>
      <c r="E1575" s="1"/>
      <c r="F1575"/>
      <c r="G1575"/>
      <c r="H1575"/>
      <c r="I1575"/>
      <c r="J1575"/>
    </row>
    <row r="1576" spans="1:10" s="2" customFormat="1" ht="12.75">
      <c r="A1576" s="1"/>
      <c r="B1576" s="16"/>
      <c r="E1576" s="1"/>
      <c r="F1576"/>
      <c r="G1576"/>
      <c r="H1576"/>
      <c r="I1576"/>
      <c r="J1576"/>
    </row>
    <row r="1577" spans="1:10" s="2" customFormat="1" ht="12.75">
      <c r="A1577" s="1"/>
      <c r="B1577" s="16"/>
      <c r="E1577" s="1"/>
      <c r="F1577"/>
      <c r="G1577"/>
      <c r="H1577"/>
      <c r="I1577"/>
      <c r="J1577"/>
    </row>
    <row r="1578" spans="1:10" s="2" customFormat="1" ht="12.75">
      <c r="A1578" s="1"/>
      <c r="B1578" s="16"/>
      <c r="E1578" s="1"/>
      <c r="F1578"/>
      <c r="G1578"/>
      <c r="H1578"/>
      <c r="I1578"/>
      <c r="J1578"/>
    </row>
    <row r="1579" spans="1:10" s="2" customFormat="1" ht="12.75">
      <c r="A1579" s="1"/>
      <c r="B1579" s="16"/>
      <c r="E1579" s="1"/>
      <c r="F1579"/>
      <c r="G1579"/>
      <c r="H1579"/>
      <c r="I1579"/>
      <c r="J1579"/>
    </row>
    <row r="1580" spans="1:10" s="2" customFormat="1" ht="12.75">
      <c r="A1580" s="1"/>
      <c r="B1580" s="16"/>
      <c r="E1580" s="1"/>
      <c r="F1580"/>
      <c r="G1580"/>
      <c r="H1580"/>
      <c r="I1580"/>
      <c r="J1580"/>
    </row>
    <row r="1581" spans="1:10" s="2" customFormat="1" ht="12.75">
      <c r="A1581" s="1"/>
      <c r="B1581" s="16"/>
      <c r="E1581" s="1"/>
      <c r="F1581"/>
      <c r="G1581"/>
      <c r="H1581"/>
      <c r="I1581"/>
      <c r="J1581"/>
    </row>
    <row r="1582" spans="1:10" s="2" customFormat="1" ht="12.75">
      <c r="A1582" s="1"/>
      <c r="B1582" s="16"/>
      <c r="E1582" s="1"/>
      <c r="F1582"/>
      <c r="G1582"/>
      <c r="H1582"/>
      <c r="I1582"/>
      <c r="J1582"/>
    </row>
    <row r="1583" spans="1:10" s="2" customFormat="1" ht="12.75">
      <c r="A1583" s="1"/>
      <c r="B1583" s="16"/>
      <c r="E1583" s="1"/>
      <c r="F1583"/>
      <c r="G1583"/>
      <c r="H1583"/>
      <c r="I1583"/>
      <c r="J1583"/>
    </row>
    <row r="1584" spans="1:10" s="2" customFormat="1" ht="12.75">
      <c r="A1584" s="1"/>
      <c r="B1584" s="16"/>
      <c r="E1584" s="1"/>
      <c r="F1584"/>
      <c r="G1584"/>
      <c r="H1584"/>
      <c r="I1584"/>
      <c r="J1584"/>
    </row>
    <row r="1585" spans="1:10" s="2" customFormat="1" ht="12.75">
      <c r="A1585" s="1"/>
      <c r="B1585" s="16"/>
      <c r="E1585" s="1"/>
      <c r="F1585"/>
      <c r="G1585"/>
      <c r="H1585"/>
      <c r="I1585"/>
      <c r="J1585"/>
    </row>
    <row r="1586" spans="1:10" s="2" customFormat="1" ht="12.75">
      <c r="A1586" s="1"/>
      <c r="B1586" s="16"/>
      <c r="E1586" s="1"/>
      <c r="F1586"/>
      <c r="G1586"/>
      <c r="H1586"/>
      <c r="I1586"/>
      <c r="J1586"/>
    </row>
    <row r="1587" spans="1:10" s="2" customFormat="1" ht="12.75">
      <c r="A1587" s="1"/>
      <c r="B1587" s="16"/>
      <c r="E1587" s="1"/>
      <c r="F1587"/>
      <c r="G1587"/>
      <c r="H1587"/>
      <c r="I1587"/>
      <c r="J1587"/>
    </row>
    <row r="1588" spans="1:10" s="2" customFormat="1" ht="12.75">
      <c r="A1588" s="1"/>
      <c r="B1588" s="16"/>
      <c r="E1588" s="1"/>
      <c r="F1588"/>
      <c r="G1588"/>
      <c r="H1588"/>
      <c r="I1588"/>
      <c r="J1588"/>
    </row>
    <row r="1589" spans="1:10" s="2" customFormat="1" ht="12.75">
      <c r="A1589" s="1"/>
      <c r="B1589" s="16"/>
      <c r="E1589" s="1"/>
      <c r="F1589"/>
      <c r="G1589"/>
      <c r="H1589"/>
      <c r="I1589"/>
      <c r="J1589"/>
    </row>
    <row r="1590" spans="1:10" s="2" customFormat="1" ht="12.75">
      <c r="A1590" s="1"/>
      <c r="B1590" s="16"/>
      <c r="E1590" s="1"/>
      <c r="F1590"/>
      <c r="G1590"/>
      <c r="H1590"/>
      <c r="I1590"/>
      <c r="J1590"/>
    </row>
    <row r="1591" spans="1:10" s="2" customFormat="1" ht="12.75">
      <c r="A1591" s="1"/>
      <c r="B1591" s="16"/>
      <c r="E1591" s="1"/>
      <c r="F1591"/>
      <c r="G1591"/>
      <c r="H1591"/>
      <c r="I1591"/>
      <c r="J1591"/>
    </row>
    <row r="1592" spans="1:10" s="2" customFormat="1" ht="12.75">
      <c r="A1592" s="1"/>
      <c r="B1592" s="16"/>
      <c r="E1592" s="1"/>
      <c r="F1592"/>
      <c r="G1592"/>
      <c r="H1592"/>
      <c r="I1592"/>
      <c r="J1592"/>
    </row>
    <row r="1593" spans="1:10" s="2" customFormat="1" ht="12.75">
      <c r="A1593" s="1"/>
      <c r="B1593" s="16"/>
      <c r="E1593" s="1"/>
      <c r="F1593"/>
      <c r="G1593"/>
      <c r="H1593"/>
      <c r="I1593"/>
      <c r="J1593"/>
    </row>
    <row r="1594" spans="1:10" s="2" customFormat="1" ht="12.75">
      <c r="A1594" s="1"/>
      <c r="B1594" s="16"/>
      <c r="E1594" s="1"/>
      <c r="F1594"/>
      <c r="G1594"/>
      <c r="H1594"/>
      <c r="I1594"/>
      <c r="J1594"/>
    </row>
    <row r="1595" spans="1:10" s="2" customFormat="1" ht="12.75">
      <c r="A1595" s="1"/>
      <c r="B1595" s="16"/>
      <c r="E1595" s="1"/>
      <c r="F1595"/>
      <c r="G1595"/>
      <c r="H1595"/>
      <c r="I1595"/>
      <c r="J1595"/>
    </row>
    <row r="1596" spans="1:10" s="2" customFormat="1" ht="12.75">
      <c r="A1596" s="1"/>
      <c r="B1596" s="16"/>
      <c r="E1596" s="1"/>
      <c r="F1596"/>
      <c r="G1596"/>
      <c r="H1596"/>
      <c r="I1596"/>
      <c r="J1596"/>
    </row>
    <row r="1597" spans="1:10" s="2" customFormat="1" ht="12.75">
      <c r="A1597" s="1"/>
      <c r="B1597" s="16"/>
      <c r="E1597" s="1"/>
      <c r="F1597"/>
      <c r="G1597"/>
      <c r="H1597"/>
      <c r="I1597"/>
      <c r="J1597"/>
    </row>
    <row r="1598" spans="1:10" s="2" customFormat="1" ht="12.75">
      <c r="A1598" s="1"/>
      <c r="B1598" s="16"/>
      <c r="E1598" s="1"/>
      <c r="F1598"/>
      <c r="G1598"/>
      <c r="H1598"/>
      <c r="I1598"/>
      <c r="J1598"/>
    </row>
    <row r="1599" spans="1:10" s="2" customFormat="1" ht="12.75">
      <c r="A1599" s="1"/>
      <c r="B1599" s="16"/>
      <c r="E1599" s="1"/>
      <c r="F1599"/>
      <c r="G1599"/>
      <c r="H1599"/>
      <c r="I1599"/>
      <c r="J1599"/>
    </row>
    <row r="1600" spans="1:10" s="2" customFormat="1" ht="12.75">
      <c r="A1600" s="1"/>
      <c r="B1600" s="16"/>
      <c r="E1600" s="1"/>
      <c r="F1600"/>
      <c r="G1600"/>
      <c r="H1600"/>
      <c r="I1600"/>
      <c r="J1600"/>
    </row>
    <row r="1601" spans="1:10" s="2" customFormat="1" ht="12.75">
      <c r="A1601" s="1"/>
      <c r="B1601" s="16"/>
      <c r="E1601" s="1"/>
      <c r="F1601"/>
      <c r="G1601"/>
      <c r="H1601"/>
      <c r="I1601"/>
      <c r="J1601"/>
    </row>
    <row r="1602" spans="1:10" s="2" customFormat="1" ht="12.75">
      <c r="A1602" s="1"/>
      <c r="B1602" s="16"/>
      <c r="E1602" s="1"/>
      <c r="F1602"/>
      <c r="G1602"/>
      <c r="H1602"/>
      <c r="I1602"/>
      <c r="J1602"/>
    </row>
    <row r="1603" spans="1:10" s="2" customFormat="1" ht="12.75">
      <c r="A1603" s="1"/>
      <c r="B1603" s="16"/>
      <c r="E1603" s="1"/>
      <c r="F1603"/>
      <c r="G1603"/>
      <c r="H1603"/>
      <c r="I1603"/>
      <c r="J1603"/>
    </row>
    <row r="1604" spans="1:10" s="2" customFormat="1" ht="12.75">
      <c r="A1604" s="1"/>
      <c r="B1604" s="16"/>
      <c r="E1604" s="1"/>
      <c r="F1604"/>
      <c r="G1604"/>
      <c r="H1604"/>
      <c r="I1604"/>
      <c r="J1604"/>
    </row>
    <row r="1605" spans="1:10" s="2" customFormat="1" ht="12.75">
      <c r="A1605" s="1"/>
      <c r="B1605" s="16"/>
      <c r="E1605" s="1"/>
      <c r="F1605"/>
      <c r="G1605"/>
      <c r="H1605"/>
      <c r="I1605"/>
      <c r="J1605"/>
    </row>
    <row r="1606" spans="1:10" s="2" customFormat="1" ht="12.75">
      <c r="A1606" s="1"/>
      <c r="B1606" s="16"/>
      <c r="E1606" s="1"/>
      <c r="F1606"/>
      <c r="G1606"/>
      <c r="H1606"/>
      <c r="I1606"/>
      <c r="J1606"/>
    </row>
    <row r="1607" spans="1:10" s="2" customFormat="1" ht="12.75">
      <c r="A1607" s="1"/>
      <c r="B1607" s="16"/>
      <c r="E1607" s="1"/>
      <c r="F1607"/>
      <c r="G1607"/>
      <c r="H1607"/>
      <c r="I1607"/>
      <c r="J1607"/>
    </row>
    <row r="1608" spans="1:10" s="2" customFormat="1" ht="12.75">
      <c r="A1608" s="1"/>
      <c r="B1608" s="16"/>
      <c r="E1608" s="1"/>
      <c r="F1608"/>
      <c r="G1608"/>
      <c r="H1608"/>
      <c r="I1608"/>
      <c r="J1608"/>
    </row>
    <row r="1609" spans="1:10" s="2" customFormat="1" ht="12.75">
      <c r="A1609" s="1"/>
      <c r="B1609" s="16"/>
      <c r="E1609" s="1"/>
      <c r="F1609"/>
      <c r="G1609"/>
      <c r="H1609"/>
      <c r="I1609"/>
      <c r="J1609"/>
    </row>
    <row r="1610" spans="1:10" s="2" customFormat="1" ht="12.75">
      <c r="A1610" s="1"/>
      <c r="B1610" s="16"/>
      <c r="E1610" s="1"/>
      <c r="F1610"/>
      <c r="G1610"/>
      <c r="H1610"/>
      <c r="I1610"/>
      <c r="J1610"/>
    </row>
    <row r="1611" spans="1:10" s="2" customFormat="1" ht="12.75">
      <c r="A1611" s="1"/>
      <c r="B1611" s="16"/>
      <c r="E1611" s="1"/>
      <c r="F1611"/>
      <c r="G1611"/>
      <c r="H1611"/>
      <c r="I1611"/>
      <c r="J1611"/>
    </row>
    <row r="1612" spans="1:10" s="2" customFormat="1" ht="12.75">
      <c r="A1612" s="1"/>
      <c r="B1612" s="16"/>
      <c r="E1612" s="1"/>
      <c r="F1612"/>
      <c r="G1612"/>
      <c r="H1612"/>
      <c r="I1612"/>
      <c r="J1612"/>
    </row>
    <row r="1613" spans="1:10" s="2" customFormat="1" ht="12.75">
      <c r="A1613" s="1"/>
      <c r="B1613" s="16"/>
      <c r="E1613" s="1"/>
      <c r="F1613"/>
      <c r="G1613"/>
      <c r="H1613"/>
      <c r="I1613"/>
      <c r="J1613"/>
    </row>
    <row r="1614" spans="1:10" s="2" customFormat="1" ht="12.75">
      <c r="A1614" s="1"/>
      <c r="B1614" s="16"/>
      <c r="E1614" s="1"/>
      <c r="F1614"/>
      <c r="G1614"/>
      <c r="H1614"/>
      <c r="I1614"/>
      <c r="J1614"/>
    </row>
    <row r="1615" spans="1:10" s="2" customFormat="1" ht="12.75">
      <c r="A1615" s="1"/>
      <c r="B1615" s="16"/>
      <c r="E1615" s="1"/>
      <c r="F1615"/>
      <c r="G1615"/>
      <c r="H1615"/>
      <c r="I1615"/>
      <c r="J1615"/>
    </row>
    <row r="1616" spans="1:10" s="2" customFormat="1" ht="12.75">
      <c r="A1616" s="1"/>
      <c r="B1616" s="16"/>
      <c r="E1616" s="1"/>
      <c r="F1616"/>
      <c r="G1616"/>
      <c r="H1616"/>
      <c r="I1616"/>
      <c r="J1616"/>
    </row>
    <row r="1617" spans="1:10" s="2" customFormat="1" ht="12.75">
      <c r="A1617" s="1"/>
      <c r="B1617" s="16"/>
      <c r="E1617" s="1"/>
      <c r="F1617"/>
      <c r="G1617"/>
      <c r="H1617"/>
      <c r="I1617"/>
      <c r="J1617"/>
    </row>
    <row r="1618" spans="1:10" s="2" customFormat="1" ht="12.75">
      <c r="A1618" s="1"/>
      <c r="B1618" s="16"/>
      <c r="E1618" s="1"/>
      <c r="F1618"/>
      <c r="G1618"/>
      <c r="H1618"/>
      <c r="I1618"/>
      <c r="J1618"/>
    </row>
    <row r="1619" spans="1:10" s="2" customFormat="1" ht="12.75">
      <c r="A1619" s="1"/>
      <c r="B1619" s="16"/>
      <c r="E1619" s="1"/>
      <c r="F1619"/>
      <c r="G1619"/>
      <c r="H1619"/>
      <c r="I1619"/>
      <c r="J1619"/>
    </row>
    <row r="1620" spans="1:10" s="2" customFormat="1" ht="12.75">
      <c r="A1620" s="1"/>
      <c r="B1620" s="16"/>
      <c r="E1620" s="1"/>
      <c r="F1620"/>
      <c r="G1620"/>
      <c r="H1620"/>
      <c r="I1620"/>
      <c r="J1620"/>
    </row>
    <row r="1621" spans="1:10" s="2" customFormat="1" ht="12.75">
      <c r="A1621" s="1"/>
      <c r="B1621" s="16"/>
      <c r="E1621" s="1"/>
      <c r="F1621"/>
      <c r="G1621"/>
      <c r="H1621"/>
      <c r="I1621"/>
      <c r="J1621"/>
    </row>
    <row r="1622" spans="1:10" s="2" customFormat="1" ht="12.75">
      <c r="A1622" s="1"/>
      <c r="B1622" s="16"/>
      <c r="E1622" s="1"/>
      <c r="F1622"/>
      <c r="G1622"/>
      <c r="H1622"/>
      <c r="I1622"/>
      <c r="J1622"/>
    </row>
    <row r="1623" spans="1:10" s="2" customFormat="1" ht="12.75">
      <c r="A1623" s="1"/>
      <c r="B1623" s="16"/>
      <c r="E1623" s="1"/>
      <c r="F1623"/>
      <c r="G1623"/>
      <c r="H1623"/>
      <c r="I1623"/>
      <c r="J1623"/>
    </row>
    <row r="1624" spans="1:10" s="2" customFormat="1" ht="12.75">
      <c r="A1624" s="1"/>
      <c r="B1624" s="16"/>
      <c r="E1624" s="1"/>
      <c r="F1624"/>
      <c r="G1624"/>
      <c r="H1624"/>
      <c r="I1624"/>
      <c r="J1624"/>
    </row>
    <row r="1625" spans="1:10" s="2" customFormat="1" ht="12.75">
      <c r="A1625" s="1"/>
      <c r="B1625" s="16"/>
      <c r="E1625" s="1"/>
      <c r="F1625"/>
      <c r="G1625"/>
      <c r="H1625"/>
      <c r="I1625"/>
      <c r="J1625"/>
    </row>
    <row r="1626" spans="1:10" s="2" customFormat="1" ht="12.75">
      <c r="A1626" s="1"/>
      <c r="B1626" s="16"/>
      <c r="E1626" s="1"/>
      <c r="F1626"/>
      <c r="G1626"/>
      <c r="H1626"/>
      <c r="I1626"/>
      <c r="J1626"/>
    </row>
    <row r="1627" spans="1:10" s="2" customFormat="1" ht="12.75">
      <c r="A1627" s="1"/>
      <c r="B1627" s="16"/>
      <c r="E1627" s="1"/>
      <c r="F1627"/>
      <c r="G1627"/>
      <c r="H1627"/>
      <c r="I1627"/>
      <c r="J1627"/>
    </row>
    <row r="1628" spans="1:10" s="2" customFormat="1" ht="12.75">
      <c r="A1628" s="1"/>
      <c r="B1628" s="16"/>
      <c r="E1628" s="1"/>
      <c r="F1628"/>
      <c r="G1628"/>
      <c r="H1628"/>
      <c r="I1628"/>
      <c r="J1628"/>
    </row>
    <row r="1629" spans="1:10" s="2" customFormat="1" ht="12.75">
      <c r="A1629" s="1"/>
      <c r="B1629" s="16"/>
      <c r="E1629" s="1"/>
      <c r="F1629"/>
      <c r="G1629"/>
      <c r="H1629"/>
      <c r="I1629"/>
      <c r="J1629"/>
    </row>
    <row r="1630" spans="1:10" s="2" customFormat="1" ht="12.75">
      <c r="A1630" s="1"/>
      <c r="B1630" s="16"/>
      <c r="E1630" s="1"/>
      <c r="F1630"/>
      <c r="G1630"/>
      <c r="H1630"/>
      <c r="I1630"/>
      <c r="J1630"/>
    </row>
    <row r="1631" spans="1:10" s="2" customFormat="1" ht="12.75">
      <c r="A1631" s="1"/>
      <c r="B1631" s="16"/>
      <c r="E1631" s="1"/>
      <c r="F1631"/>
      <c r="G1631"/>
      <c r="H1631"/>
      <c r="I1631"/>
      <c r="J1631"/>
    </row>
    <row r="1632" spans="1:10" s="2" customFormat="1" ht="12.75">
      <c r="A1632" s="1"/>
      <c r="B1632" s="16"/>
      <c r="E1632" s="1"/>
      <c r="F1632"/>
      <c r="G1632"/>
      <c r="H1632"/>
      <c r="I1632"/>
      <c r="J1632"/>
    </row>
    <row r="1633" spans="1:10" s="2" customFormat="1" ht="12.75">
      <c r="A1633" s="1"/>
      <c r="B1633" s="16"/>
      <c r="E1633" s="1"/>
      <c r="F1633"/>
      <c r="G1633"/>
      <c r="H1633"/>
      <c r="I1633"/>
      <c r="J1633"/>
    </row>
    <row r="1634" spans="1:10" s="2" customFormat="1" ht="12.75">
      <c r="A1634" s="1"/>
      <c r="B1634" s="16"/>
      <c r="E1634" s="1"/>
      <c r="F1634"/>
      <c r="G1634"/>
      <c r="H1634"/>
      <c r="I1634"/>
      <c r="J1634"/>
    </row>
    <row r="1635" spans="1:10" s="2" customFormat="1" ht="12.75">
      <c r="A1635" s="1"/>
      <c r="B1635" s="16"/>
      <c r="E1635" s="1"/>
      <c r="F1635"/>
      <c r="G1635"/>
      <c r="H1635"/>
      <c r="I1635"/>
      <c r="J1635"/>
    </row>
    <row r="1636" spans="1:10" s="2" customFormat="1" ht="12.75">
      <c r="A1636" s="1"/>
      <c r="B1636" s="16"/>
      <c r="E1636" s="1"/>
      <c r="F1636"/>
      <c r="G1636"/>
      <c r="H1636"/>
      <c r="I1636"/>
      <c r="J1636"/>
    </row>
    <row r="1637" spans="1:10" s="2" customFormat="1" ht="12.75">
      <c r="A1637" s="1"/>
      <c r="B1637" s="16"/>
      <c r="E1637" s="1"/>
      <c r="F1637"/>
      <c r="G1637"/>
      <c r="H1637"/>
      <c r="I1637"/>
      <c r="J1637"/>
    </row>
    <row r="1638" spans="1:10" s="2" customFormat="1" ht="12.75">
      <c r="A1638" s="1"/>
      <c r="B1638" s="16"/>
      <c r="E1638" s="1"/>
      <c r="F1638"/>
      <c r="G1638"/>
      <c r="H1638"/>
      <c r="I1638"/>
      <c r="J1638"/>
    </row>
    <row r="1639" spans="1:10" s="2" customFormat="1" ht="12.75">
      <c r="A1639" s="1"/>
      <c r="B1639" s="16"/>
      <c r="E1639" s="1"/>
      <c r="F1639"/>
      <c r="G1639"/>
      <c r="H1639"/>
      <c r="I1639"/>
      <c r="J1639"/>
    </row>
    <row r="1640" spans="1:10" s="2" customFormat="1" ht="12.75">
      <c r="A1640" s="1"/>
      <c r="B1640" s="16"/>
      <c r="E1640" s="1"/>
      <c r="F1640"/>
      <c r="G1640"/>
      <c r="H1640"/>
      <c r="I1640"/>
      <c r="J1640"/>
    </row>
    <row r="1641" spans="1:10" s="2" customFormat="1" ht="12.75">
      <c r="A1641" s="1"/>
      <c r="B1641" s="16"/>
      <c r="E1641" s="1"/>
      <c r="F1641"/>
      <c r="G1641"/>
      <c r="H1641"/>
      <c r="I1641"/>
      <c r="J1641"/>
    </row>
    <row r="1642" spans="1:10" s="2" customFormat="1" ht="12.75">
      <c r="A1642" s="1"/>
      <c r="B1642" s="16"/>
      <c r="E1642" s="1"/>
      <c r="F1642"/>
      <c r="G1642"/>
      <c r="H1642"/>
      <c r="I1642"/>
      <c r="J1642"/>
    </row>
    <row r="1643" spans="1:10" s="2" customFormat="1" ht="12.75">
      <c r="A1643" s="1"/>
      <c r="B1643" s="16"/>
      <c r="E1643" s="1"/>
      <c r="F1643"/>
      <c r="G1643"/>
      <c r="H1643"/>
      <c r="I1643"/>
      <c r="J1643"/>
    </row>
    <row r="1644" spans="1:10" s="2" customFormat="1" ht="12.75">
      <c r="A1644" s="1"/>
      <c r="B1644" s="16"/>
      <c r="E1644" s="1"/>
      <c r="F1644"/>
      <c r="G1644"/>
      <c r="H1644"/>
      <c r="I1644"/>
      <c r="J1644"/>
    </row>
    <row r="1645" spans="1:10" s="2" customFormat="1" ht="12.75">
      <c r="A1645" s="1"/>
      <c r="B1645" s="16"/>
      <c r="E1645" s="1"/>
      <c r="F1645"/>
      <c r="G1645"/>
      <c r="H1645"/>
      <c r="I1645"/>
      <c r="J1645"/>
    </row>
    <row r="1646" spans="1:10" s="2" customFormat="1" ht="12.75">
      <c r="A1646" s="1"/>
      <c r="B1646" s="16"/>
      <c r="E1646" s="1"/>
      <c r="F1646"/>
      <c r="G1646"/>
      <c r="H1646"/>
      <c r="I1646"/>
      <c r="J1646"/>
    </row>
    <row r="1647" spans="1:10" s="2" customFormat="1" ht="12.75">
      <c r="A1647" s="1"/>
      <c r="B1647" s="16"/>
      <c r="E1647" s="1"/>
      <c r="F1647"/>
      <c r="G1647"/>
      <c r="H1647"/>
      <c r="I1647"/>
      <c r="J1647"/>
    </row>
    <row r="1648" spans="1:10" s="2" customFormat="1" ht="12.75">
      <c r="A1648" s="1"/>
      <c r="B1648" s="16"/>
      <c r="E1648" s="1"/>
      <c r="F1648"/>
      <c r="G1648"/>
      <c r="H1648"/>
      <c r="I1648"/>
      <c r="J1648"/>
    </row>
    <row r="1649" spans="1:10" s="2" customFormat="1" ht="12.75">
      <c r="A1649" s="1"/>
      <c r="B1649" s="16"/>
      <c r="E1649" s="1"/>
      <c r="F1649"/>
      <c r="G1649"/>
      <c r="H1649"/>
      <c r="I1649"/>
      <c r="J1649"/>
    </row>
    <row r="1650" spans="1:10" s="2" customFormat="1" ht="12.75">
      <c r="A1650" s="1"/>
      <c r="B1650" s="16"/>
      <c r="E1650" s="1"/>
      <c r="F1650"/>
      <c r="G1650"/>
      <c r="H1650"/>
      <c r="I1650"/>
      <c r="J1650"/>
    </row>
    <row r="1651" spans="1:10" s="2" customFormat="1" ht="12.75">
      <c r="A1651" s="1"/>
      <c r="B1651" s="16"/>
      <c r="E1651" s="1"/>
      <c r="F1651"/>
      <c r="G1651"/>
      <c r="H1651"/>
      <c r="I1651"/>
      <c r="J1651"/>
    </row>
    <row r="1652" spans="1:10" s="2" customFormat="1" ht="12.75">
      <c r="A1652" s="1"/>
      <c r="B1652" s="16"/>
      <c r="E1652" s="1"/>
      <c r="F1652"/>
      <c r="G1652"/>
      <c r="H1652"/>
      <c r="I1652"/>
      <c r="J1652"/>
    </row>
    <row r="1653" spans="1:10" s="2" customFormat="1" ht="12.75">
      <c r="A1653" s="1"/>
      <c r="B1653" s="16"/>
      <c r="E1653" s="1"/>
      <c r="F1653"/>
      <c r="G1653"/>
      <c r="H1653"/>
      <c r="I1653"/>
      <c r="J1653"/>
    </row>
    <row r="1654" spans="1:10" s="2" customFormat="1" ht="12.75">
      <c r="A1654" s="1"/>
      <c r="B1654" s="16"/>
      <c r="E1654" s="1"/>
      <c r="F1654"/>
      <c r="G1654"/>
      <c r="H1654"/>
      <c r="I1654"/>
      <c r="J1654"/>
    </row>
    <row r="1655" spans="1:10" s="2" customFormat="1" ht="12.75">
      <c r="A1655" s="1"/>
      <c r="B1655" s="16"/>
      <c r="E1655" s="1"/>
      <c r="F1655"/>
      <c r="G1655"/>
      <c r="H1655"/>
      <c r="I1655"/>
      <c r="J1655"/>
    </row>
    <row r="1656" spans="1:10" s="2" customFormat="1" ht="12.75">
      <c r="A1656" s="1"/>
      <c r="B1656" s="16"/>
      <c r="E1656" s="1"/>
      <c r="F1656"/>
      <c r="G1656"/>
      <c r="H1656"/>
      <c r="I1656"/>
      <c r="J1656"/>
    </row>
    <row r="1657" spans="1:10" s="2" customFormat="1" ht="12.75">
      <c r="A1657" s="1"/>
      <c r="B1657" s="16"/>
      <c r="E1657" s="1"/>
      <c r="F1657"/>
      <c r="G1657"/>
      <c r="H1657"/>
      <c r="I1657"/>
      <c r="J1657"/>
    </row>
    <row r="1658" spans="1:10" s="2" customFormat="1" ht="12.75">
      <c r="A1658" s="1"/>
      <c r="B1658" s="16"/>
      <c r="E1658" s="1"/>
      <c r="F1658"/>
      <c r="G1658"/>
      <c r="H1658"/>
      <c r="I1658"/>
      <c r="J1658"/>
    </row>
    <row r="1659" spans="1:10" s="2" customFormat="1" ht="12.75">
      <c r="A1659" s="1"/>
      <c r="B1659" s="16"/>
      <c r="E1659" s="1"/>
      <c r="F1659"/>
      <c r="G1659"/>
      <c r="H1659"/>
      <c r="I1659"/>
      <c r="J1659"/>
    </row>
    <row r="1660" spans="1:10" s="2" customFormat="1" ht="12.75">
      <c r="A1660" s="1"/>
      <c r="B1660" s="16"/>
      <c r="E1660" s="1"/>
      <c r="F1660"/>
      <c r="G1660"/>
      <c r="H1660"/>
      <c r="I1660"/>
      <c r="J1660"/>
    </row>
    <row r="1661" spans="1:10" s="2" customFormat="1" ht="12.75">
      <c r="A1661" s="1"/>
      <c r="B1661" s="16"/>
      <c r="E1661" s="1"/>
      <c r="F1661"/>
      <c r="G1661"/>
      <c r="H1661"/>
      <c r="I1661"/>
      <c r="J1661"/>
    </row>
    <row r="1662" spans="1:10" s="2" customFormat="1" ht="12.75">
      <c r="A1662" s="1"/>
      <c r="B1662" s="16"/>
      <c r="E1662" s="1"/>
      <c r="F1662"/>
      <c r="G1662"/>
      <c r="H1662"/>
      <c r="I1662"/>
      <c r="J1662"/>
    </row>
    <row r="1663" spans="1:10" s="2" customFormat="1" ht="12.75">
      <c r="A1663" s="1"/>
      <c r="B1663" s="16"/>
      <c r="E1663" s="1"/>
      <c r="F1663"/>
      <c r="G1663"/>
      <c r="H1663"/>
      <c r="I1663"/>
      <c r="J1663"/>
    </row>
    <row r="1664" spans="1:10" s="2" customFormat="1" ht="12.75">
      <c r="A1664" s="1"/>
      <c r="B1664" s="16"/>
      <c r="E1664" s="1"/>
      <c r="F1664"/>
      <c r="G1664"/>
      <c r="H1664"/>
      <c r="I1664"/>
      <c r="J1664"/>
    </row>
    <row r="1665" spans="1:10" s="2" customFormat="1" ht="12.75">
      <c r="A1665" s="1"/>
      <c r="B1665" s="16"/>
      <c r="E1665" s="1"/>
      <c r="F1665"/>
      <c r="G1665"/>
      <c r="H1665"/>
      <c r="I1665"/>
      <c r="J1665"/>
    </row>
    <row r="1666" spans="1:10" s="2" customFormat="1" ht="12.75">
      <c r="A1666" s="1"/>
      <c r="B1666" s="16"/>
      <c r="E1666" s="1"/>
      <c r="F1666"/>
      <c r="G1666"/>
      <c r="H1666"/>
      <c r="I1666"/>
      <c r="J1666"/>
    </row>
    <row r="1667" spans="1:10" s="2" customFormat="1" ht="12.75">
      <c r="A1667" s="1"/>
      <c r="B1667" s="16"/>
      <c r="E1667" s="1"/>
      <c r="F1667"/>
      <c r="G1667"/>
      <c r="H1667"/>
      <c r="I1667"/>
      <c r="J1667"/>
    </row>
    <row r="1668" spans="1:10" s="2" customFormat="1" ht="12.75">
      <c r="A1668" s="1"/>
      <c r="B1668" s="16"/>
      <c r="E1668" s="1"/>
      <c r="F1668"/>
      <c r="G1668"/>
      <c r="H1668"/>
      <c r="I1668"/>
      <c r="J1668"/>
    </row>
    <row r="1669" spans="1:10" s="2" customFormat="1" ht="12.75">
      <c r="A1669" s="1"/>
      <c r="B1669" s="16"/>
      <c r="E1669" s="1"/>
      <c r="F1669"/>
      <c r="G1669"/>
      <c r="H1669"/>
      <c r="I1669"/>
      <c r="J1669"/>
    </row>
    <row r="1670" spans="1:10" s="2" customFormat="1" ht="12.75">
      <c r="A1670" s="1"/>
      <c r="B1670" s="16"/>
      <c r="E1670" s="1"/>
      <c r="F1670"/>
      <c r="G1670"/>
      <c r="H1670"/>
      <c r="I1670"/>
      <c r="J1670"/>
    </row>
    <row r="1671" spans="1:10" s="2" customFormat="1" ht="12.75">
      <c r="A1671" s="1"/>
      <c r="B1671" s="16"/>
      <c r="E1671" s="1"/>
      <c r="F1671"/>
      <c r="G1671"/>
      <c r="H1671"/>
      <c r="I1671"/>
      <c r="J1671"/>
    </row>
    <row r="1672" spans="1:10" s="2" customFormat="1" ht="12.75">
      <c r="A1672" s="1"/>
      <c r="B1672" s="16"/>
      <c r="E1672" s="1"/>
      <c r="F1672"/>
      <c r="G1672"/>
      <c r="H1672"/>
      <c r="I1672"/>
      <c r="J1672"/>
    </row>
    <row r="1673" spans="1:10" s="2" customFormat="1" ht="12.75">
      <c r="A1673" s="1"/>
      <c r="B1673" s="16"/>
      <c r="E1673" s="1"/>
      <c r="F1673"/>
      <c r="G1673"/>
      <c r="H1673"/>
      <c r="I1673"/>
      <c r="J1673"/>
    </row>
    <row r="1674" spans="1:10" s="2" customFormat="1" ht="12.75">
      <c r="A1674" s="1"/>
      <c r="B1674" s="16"/>
      <c r="E1674" s="1"/>
      <c r="F1674"/>
      <c r="G1674"/>
      <c r="H1674"/>
      <c r="I1674"/>
      <c r="J1674"/>
    </row>
    <row r="1675" spans="1:10" s="2" customFormat="1" ht="12.75">
      <c r="A1675" s="1"/>
      <c r="B1675" s="16"/>
      <c r="E1675" s="1"/>
      <c r="F1675"/>
      <c r="G1675"/>
      <c r="H1675"/>
      <c r="I1675"/>
      <c r="J1675"/>
    </row>
    <row r="1676" spans="1:10" s="2" customFormat="1" ht="12.75">
      <c r="A1676" s="1"/>
      <c r="B1676" s="16"/>
      <c r="E1676" s="1"/>
      <c r="F1676"/>
      <c r="G1676"/>
      <c r="H1676"/>
      <c r="I1676"/>
      <c r="J1676"/>
    </row>
    <row r="1677" spans="1:10" s="2" customFormat="1" ht="12.75">
      <c r="A1677" s="1"/>
      <c r="B1677" s="16"/>
      <c r="E1677" s="1"/>
      <c r="F1677"/>
      <c r="G1677"/>
      <c r="H1677"/>
      <c r="I1677"/>
      <c r="J1677"/>
    </row>
    <row r="1678" spans="1:10" s="2" customFormat="1" ht="12.75">
      <c r="A1678" s="1"/>
      <c r="B1678" s="16"/>
      <c r="E1678" s="1"/>
      <c r="F1678"/>
      <c r="G1678"/>
      <c r="H1678"/>
      <c r="I1678"/>
      <c r="J1678"/>
    </row>
    <row r="1679" spans="1:10" s="2" customFormat="1" ht="12.75">
      <c r="A1679" s="1"/>
      <c r="B1679" s="16"/>
      <c r="E1679" s="1"/>
      <c r="F1679"/>
      <c r="G1679"/>
      <c r="H1679"/>
      <c r="I1679"/>
      <c r="J1679"/>
    </row>
    <row r="1680" spans="1:10" s="2" customFormat="1" ht="12.75">
      <c r="A1680" s="1"/>
      <c r="B1680" s="16"/>
      <c r="E1680" s="1"/>
      <c r="F1680"/>
      <c r="G1680"/>
      <c r="H1680"/>
      <c r="I1680"/>
      <c r="J1680"/>
    </row>
    <row r="1681" spans="1:10" s="2" customFormat="1" ht="12.75">
      <c r="A1681" s="1"/>
      <c r="B1681" s="16"/>
      <c r="E1681" s="1"/>
      <c r="F1681"/>
      <c r="G1681"/>
      <c r="H1681"/>
      <c r="I1681"/>
      <c r="J1681"/>
    </row>
    <row r="1682" spans="1:10" s="2" customFormat="1" ht="12.75">
      <c r="A1682" s="1"/>
      <c r="B1682" s="16"/>
      <c r="E1682" s="1"/>
      <c r="F1682"/>
      <c r="G1682"/>
      <c r="H1682"/>
      <c r="I1682"/>
      <c r="J1682"/>
    </row>
    <row r="1683" spans="1:10" s="2" customFormat="1" ht="12.75">
      <c r="A1683" s="1"/>
      <c r="B1683" s="16"/>
      <c r="E1683" s="1"/>
      <c r="F1683"/>
      <c r="G1683"/>
      <c r="H1683"/>
      <c r="I1683"/>
      <c r="J1683"/>
    </row>
    <row r="1684" spans="1:10" s="2" customFormat="1" ht="12.75">
      <c r="A1684" s="1"/>
      <c r="B1684" s="16"/>
      <c r="E1684" s="1"/>
      <c r="F1684"/>
      <c r="G1684"/>
      <c r="H1684"/>
      <c r="I1684"/>
      <c r="J1684"/>
    </row>
    <row r="1685" spans="1:10" s="2" customFormat="1" ht="12.75">
      <c r="A1685" s="1"/>
      <c r="B1685" s="16"/>
      <c r="E1685" s="1"/>
      <c r="F1685"/>
      <c r="G1685"/>
      <c r="H1685"/>
      <c r="I1685"/>
      <c r="J1685"/>
    </row>
    <row r="1686" spans="1:10" s="2" customFormat="1" ht="12.75">
      <c r="A1686" s="1"/>
      <c r="B1686" s="16"/>
      <c r="E1686" s="1"/>
      <c r="F1686"/>
      <c r="G1686"/>
      <c r="H1686"/>
      <c r="I1686"/>
      <c r="J1686"/>
    </row>
    <row r="1687" spans="1:10" s="2" customFormat="1" ht="12.75">
      <c r="A1687" s="1"/>
      <c r="B1687" s="16"/>
      <c r="E1687" s="1"/>
      <c r="F1687"/>
      <c r="G1687"/>
      <c r="H1687"/>
      <c r="I1687"/>
      <c r="J1687"/>
    </row>
    <row r="1688" spans="1:10" s="2" customFormat="1" ht="12.75">
      <c r="A1688" s="1"/>
      <c r="B1688" s="16"/>
      <c r="E1688" s="1"/>
      <c r="F1688"/>
      <c r="G1688"/>
      <c r="H1688"/>
      <c r="I1688"/>
      <c r="J1688"/>
    </row>
    <row r="1689" spans="1:10" s="2" customFormat="1" ht="12.75">
      <c r="A1689" s="1"/>
      <c r="B1689" s="16"/>
      <c r="E1689" s="1"/>
      <c r="F1689"/>
      <c r="G1689"/>
      <c r="H1689"/>
      <c r="I1689"/>
      <c r="J1689"/>
    </row>
    <row r="1690" spans="1:10" s="2" customFormat="1" ht="12.75">
      <c r="A1690" s="1"/>
      <c r="B1690" s="16"/>
      <c r="E1690" s="1"/>
      <c r="F1690"/>
      <c r="G1690"/>
      <c r="H1690"/>
      <c r="I1690"/>
      <c r="J1690"/>
    </row>
    <row r="1691" spans="1:10" s="2" customFormat="1" ht="12.75">
      <c r="A1691" s="1"/>
      <c r="B1691" s="16"/>
      <c r="E1691" s="1"/>
      <c r="F1691"/>
      <c r="G1691"/>
      <c r="H1691"/>
      <c r="I1691"/>
      <c r="J1691"/>
    </row>
    <row r="1692" spans="1:10" s="2" customFormat="1" ht="12.75">
      <c r="A1692" s="1"/>
      <c r="B1692" s="16"/>
      <c r="E1692" s="1"/>
      <c r="F1692"/>
      <c r="G1692"/>
      <c r="H1692"/>
      <c r="I1692"/>
      <c r="J1692"/>
    </row>
    <row r="1693" spans="1:10" s="2" customFormat="1" ht="12.75">
      <c r="A1693" s="1"/>
      <c r="B1693" s="16"/>
      <c r="E1693" s="1"/>
      <c r="F1693"/>
      <c r="G1693"/>
      <c r="H1693"/>
      <c r="I1693"/>
      <c r="J1693"/>
    </row>
    <row r="1694" spans="1:10" s="2" customFormat="1" ht="12.75">
      <c r="A1694" s="1"/>
      <c r="B1694" s="16"/>
      <c r="E1694" s="1"/>
      <c r="F1694"/>
      <c r="G1694"/>
      <c r="H1694"/>
      <c r="I1694"/>
      <c r="J1694"/>
    </row>
    <row r="1695" spans="1:10" s="2" customFormat="1" ht="12.75">
      <c r="A1695" s="1"/>
      <c r="B1695" s="16"/>
      <c r="E1695" s="1"/>
      <c r="F1695"/>
      <c r="G1695"/>
      <c r="H1695"/>
      <c r="I1695"/>
      <c r="J1695"/>
    </row>
    <row r="1696" spans="1:10" s="2" customFormat="1" ht="12.75">
      <c r="A1696" s="1"/>
      <c r="B1696" s="16"/>
      <c r="E1696" s="1"/>
      <c r="F1696"/>
      <c r="G1696"/>
      <c r="H1696"/>
      <c r="I1696"/>
      <c r="J1696"/>
    </row>
    <row r="1697" spans="1:10" s="2" customFormat="1" ht="12.75">
      <c r="A1697" s="1"/>
      <c r="B1697" s="16"/>
      <c r="E1697" s="1"/>
      <c r="F1697"/>
      <c r="G1697"/>
      <c r="H1697"/>
      <c r="I1697"/>
      <c r="J1697"/>
    </row>
    <row r="1698" spans="1:10" s="2" customFormat="1" ht="12.75">
      <c r="A1698" s="1"/>
      <c r="B1698" s="16"/>
      <c r="E1698" s="1"/>
      <c r="F1698"/>
      <c r="G1698"/>
      <c r="H1698"/>
      <c r="I1698"/>
      <c r="J1698"/>
    </row>
    <row r="1699" spans="1:10" s="2" customFormat="1" ht="12.75">
      <c r="A1699" s="1"/>
      <c r="B1699" s="16"/>
      <c r="E1699" s="1"/>
      <c r="F1699"/>
      <c r="G1699"/>
      <c r="H1699"/>
      <c r="I1699"/>
      <c r="J1699"/>
    </row>
    <row r="1700" spans="1:10" s="2" customFormat="1" ht="12.75">
      <c r="A1700" s="1"/>
      <c r="B1700" s="16"/>
      <c r="E1700" s="1"/>
      <c r="F1700"/>
      <c r="G1700"/>
      <c r="H1700"/>
      <c r="I1700"/>
      <c r="J1700"/>
    </row>
    <row r="1701" spans="1:10" s="2" customFormat="1" ht="12.75">
      <c r="A1701" s="1"/>
      <c r="B1701" s="16"/>
      <c r="E1701" s="1"/>
      <c r="F1701"/>
      <c r="G1701"/>
      <c r="H1701"/>
      <c r="I1701"/>
      <c r="J1701"/>
    </row>
    <row r="1702" spans="1:10" s="2" customFormat="1" ht="12.75">
      <c r="A1702" s="1"/>
      <c r="B1702" s="16"/>
      <c r="E1702" s="1"/>
      <c r="F1702"/>
      <c r="G1702"/>
      <c r="H1702"/>
      <c r="I1702"/>
      <c r="J1702"/>
    </row>
    <row r="1703" spans="1:10" s="2" customFormat="1" ht="12.75">
      <c r="A1703" s="1"/>
      <c r="B1703" s="16"/>
      <c r="E1703" s="1"/>
      <c r="F1703"/>
      <c r="G1703"/>
      <c r="H1703"/>
      <c r="I1703"/>
      <c r="J1703"/>
    </row>
    <row r="1704" spans="1:10" s="2" customFormat="1" ht="12.75">
      <c r="A1704" s="1"/>
      <c r="B1704" s="16"/>
      <c r="E1704" s="1"/>
      <c r="F1704"/>
      <c r="G1704"/>
      <c r="H1704"/>
      <c r="I1704"/>
      <c r="J1704"/>
    </row>
    <row r="1705" spans="1:10" s="2" customFormat="1" ht="12.75">
      <c r="A1705" s="1"/>
      <c r="B1705" s="16"/>
      <c r="E1705" s="1"/>
      <c r="F1705"/>
      <c r="G1705"/>
      <c r="H1705"/>
      <c r="I1705"/>
      <c r="J1705"/>
    </row>
    <row r="1706" spans="1:10" s="2" customFormat="1" ht="12.75">
      <c r="A1706" s="1"/>
      <c r="B1706" s="16"/>
      <c r="E1706" s="1"/>
      <c r="F1706"/>
      <c r="G1706"/>
      <c r="H1706"/>
      <c r="I1706"/>
      <c r="J1706"/>
    </row>
    <row r="1707" spans="1:10" s="2" customFormat="1" ht="12.75">
      <c r="A1707" s="1"/>
      <c r="B1707" s="16"/>
      <c r="E1707" s="1"/>
      <c r="F1707"/>
      <c r="G1707"/>
      <c r="H1707"/>
      <c r="I1707"/>
      <c r="J1707"/>
    </row>
    <row r="1708" spans="1:10" s="2" customFormat="1" ht="12.75">
      <c r="A1708" s="1"/>
      <c r="B1708" s="16"/>
      <c r="E1708" s="1"/>
      <c r="F1708"/>
      <c r="G1708"/>
      <c r="H1708"/>
      <c r="I1708"/>
      <c r="J1708"/>
    </row>
    <row r="1709" spans="1:10" s="2" customFormat="1" ht="12.75">
      <c r="A1709" s="1"/>
      <c r="B1709" s="16"/>
      <c r="E1709" s="1"/>
      <c r="F1709"/>
      <c r="G1709"/>
      <c r="H1709"/>
      <c r="I1709"/>
      <c r="J1709"/>
    </row>
    <row r="1710" spans="1:10" s="2" customFormat="1" ht="12.75">
      <c r="A1710" s="1"/>
      <c r="B1710" s="16"/>
      <c r="E1710" s="1"/>
      <c r="F1710"/>
      <c r="G1710"/>
      <c r="H1710"/>
      <c r="I1710"/>
      <c r="J1710"/>
    </row>
    <row r="1711" spans="1:10" s="2" customFormat="1" ht="12.75">
      <c r="A1711" s="1"/>
      <c r="B1711" s="16"/>
      <c r="E1711" s="1"/>
      <c r="F1711"/>
      <c r="G1711"/>
      <c r="H1711"/>
      <c r="I1711"/>
      <c r="J1711"/>
    </row>
    <row r="1712" spans="1:10" s="2" customFormat="1" ht="12.75">
      <c r="A1712" s="1"/>
      <c r="B1712" s="16"/>
      <c r="E1712" s="1"/>
      <c r="F1712"/>
      <c r="G1712"/>
      <c r="H1712"/>
      <c r="I1712"/>
      <c r="J1712"/>
    </row>
    <row r="1713" spans="1:10" s="2" customFormat="1" ht="12.75">
      <c r="A1713" s="1"/>
      <c r="B1713" s="16"/>
      <c r="E1713" s="1"/>
      <c r="F1713"/>
      <c r="G1713"/>
      <c r="H1713"/>
      <c r="I1713"/>
      <c r="J1713"/>
    </row>
    <row r="1714" spans="1:10" s="2" customFormat="1" ht="12.75">
      <c r="A1714" s="1"/>
      <c r="B1714" s="16"/>
      <c r="E1714" s="1"/>
      <c r="F1714"/>
      <c r="G1714"/>
      <c r="H1714"/>
      <c r="I1714"/>
      <c r="J1714"/>
    </row>
    <row r="1715" spans="1:10" s="2" customFormat="1" ht="12.75">
      <c r="A1715" s="1"/>
      <c r="B1715" s="16"/>
      <c r="E1715" s="1"/>
      <c r="F1715"/>
      <c r="G1715"/>
      <c r="H1715"/>
      <c r="I1715"/>
      <c r="J1715"/>
    </row>
    <row r="1716" spans="1:10" s="2" customFormat="1" ht="12.75">
      <c r="A1716" s="1"/>
      <c r="B1716" s="16"/>
      <c r="E1716" s="1"/>
      <c r="F1716"/>
      <c r="G1716"/>
      <c r="H1716"/>
      <c r="I1716"/>
      <c r="J1716"/>
    </row>
    <row r="1717" spans="1:10" s="2" customFormat="1" ht="12.75">
      <c r="A1717" s="1"/>
      <c r="B1717" s="16"/>
      <c r="E1717" s="1"/>
      <c r="F1717"/>
      <c r="G1717"/>
      <c r="H1717"/>
      <c r="I1717"/>
      <c r="J1717"/>
    </row>
    <row r="1718" spans="1:10" s="2" customFormat="1" ht="12.75">
      <c r="A1718" s="1"/>
      <c r="B1718" s="16"/>
      <c r="E1718" s="1"/>
      <c r="F1718"/>
      <c r="G1718"/>
      <c r="H1718"/>
      <c r="I1718"/>
      <c r="J1718"/>
    </row>
    <row r="1719" spans="1:10" s="2" customFormat="1" ht="12.75">
      <c r="A1719" s="1"/>
      <c r="B1719" s="16"/>
      <c r="E1719" s="1"/>
      <c r="F1719"/>
      <c r="G1719"/>
      <c r="H1719"/>
      <c r="I1719"/>
      <c r="J1719"/>
    </row>
    <row r="1720" spans="1:10" s="2" customFormat="1" ht="12.75">
      <c r="A1720" s="1"/>
      <c r="B1720" s="16"/>
      <c r="E1720" s="1"/>
      <c r="F1720"/>
      <c r="G1720"/>
      <c r="H1720"/>
      <c r="I1720"/>
      <c r="J1720"/>
    </row>
    <row r="1721" spans="1:10" s="2" customFormat="1" ht="12.75">
      <c r="A1721" s="1"/>
      <c r="B1721" s="16"/>
      <c r="E1721" s="1"/>
      <c r="F1721"/>
      <c r="G1721"/>
      <c r="H1721"/>
      <c r="I1721"/>
      <c r="J1721"/>
    </row>
    <row r="1722" spans="1:10" s="2" customFormat="1" ht="12.75">
      <c r="A1722" s="1"/>
      <c r="B1722" s="16"/>
      <c r="E1722" s="1"/>
      <c r="F1722"/>
      <c r="G1722"/>
      <c r="H1722"/>
      <c r="I1722"/>
      <c r="J1722"/>
    </row>
    <row r="1723" spans="1:10" s="2" customFormat="1" ht="12.75">
      <c r="A1723" s="1"/>
      <c r="B1723" s="16"/>
      <c r="E1723" s="1"/>
      <c r="F1723"/>
      <c r="G1723"/>
      <c r="H1723"/>
      <c r="I1723"/>
      <c r="J1723"/>
    </row>
    <row r="1724" spans="1:10" s="2" customFormat="1" ht="12.75">
      <c r="A1724" s="1"/>
      <c r="B1724" s="16"/>
      <c r="E1724" s="1"/>
      <c r="F1724"/>
      <c r="G1724"/>
      <c r="H1724"/>
      <c r="I1724"/>
      <c r="J1724"/>
    </row>
    <row r="1725" spans="1:10" s="2" customFormat="1" ht="12.75">
      <c r="A1725" s="1"/>
      <c r="B1725" s="16"/>
      <c r="E1725" s="1"/>
      <c r="F1725"/>
      <c r="G1725"/>
      <c r="H1725"/>
      <c r="I1725"/>
      <c r="J1725"/>
    </row>
    <row r="1726" spans="1:10" s="2" customFormat="1" ht="12.75">
      <c r="A1726" s="1"/>
      <c r="B1726" s="16"/>
      <c r="E1726" s="1"/>
      <c r="F1726"/>
      <c r="G1726"/>
      <c r="H1726"/>
      <c r="I1726"/>
      <c r="J1726"/>
    </row>
    <row r="1727" spans="1:10" s="2" customFormat="1" ht="12.75">
      <c r="A1727" s="1"/>
      <c r="B1727" s="16"/>
      <c r="E1727" s="1"/>
      <c r="F1727"/>
      <c r="G1727"/>
      <c r="H1727"/>
      <c r="I1727"/>
      <c r="J1727"/>
    </row>
    <row r="1728" spans="1:10" s="2" customFormat="1" ht="12.75">
      <c r="A1728" s="1"/>
      <c r="B1728" s="16"/>
      <c r="E1728" s="1"/>
      <c r="F1728"/>
      <c r="G1728"/>
      <c r="H1728"/>
      <c r="I1728"/>
      <c r="J1728"/>
    </row>
    <row r="1729" spans="1:10" s="2" customFormat="1" ht="12.75">
      <c r="A1729" s="1"/>
      <c r="B1729" s="16"/>
      <c r="E1729" s="1"/>
      <c r="F1729"/>
      <c r="G1729"/>
      <c r="H1729"/>
      <c r="I1729"/>
      <c r="J1729"/>
    </row>
    <row r="1730" spans="1:10" s="2" customFormat="1" ht="12.75">
      <c r="A1730" s="1"/>
      <c r="B1730" s="16"/>
      <c r="E1730" s="1"/>
      <c r="F1730"/>
      <c r="G1730"/>
      <c r="H1730"/>
      <c r="I1730"/>
      <c r="J1730"/>
    </row>
    <row r="1731" spans="1:10" s="2" customFormat="1" ht="12.75">
      <c r="A1731" s="1"/>
      <c r="B1731" s="16"/>
      <c r="E1731" s="1"/>
      <c r="F1731"/>
      <c r="G1731"/>
      <c r="H1731"/>
      <c r="I1731"/>
      <c r="J1731"/>
    </row>
    <row r="1732" spans="1:10" s="2" customFormat="1" ht="12.75">
      <c r="A1732" s="1"/>
      <c r="B1732" s="16"/>
      <c r="E1732" s="1"/>
      <c r="F1732"/>
      <c r="G1732"/>
      <c r="H1732"/>
      <c r="I1732"/>
      <c r="J1732"/>
    </row>
    <row r="1733" spans="1:10" s="2" customFormat="1" ht="12.75">
      <c r="A1733" s="1"/>
      <c r="B1733" s="16"/>
      <c r="E1733" s="1"/>
      <c r="F1733"/>
      <c r="G1733"/>
      <c r="H1733"/>
      <c r="I1733"/>
      <c r="J1733"/>
    </row>
    <row r="1734" spans="1:10" s="2" customFormat="1" ht="12.75">
      <c r="A1734" s="1"/>
      <c r="B1734" s="16"/>
      <c r="E1734" s="1"/>
      <c r="F1734"/>
      <c r="G1734"/>
      <c r="H1734"/>
      <c r="I1734"/>
      <c r="J1734"/>
    </row>
    <row r="1735" spans="1:10" s="2" customFormat="1" ht="12.75">
      <c r="A1735" s="1"/>
      <c r="B1735" s="16"/>
      <c r="E1735" s="1"/>
      <c r="F1735"/>
      <c r="G1735"/>
      <c r="H1735"/>
      <c r="I1735"/>
      <c r="J1735"/>
    </row>
    <row r="1736" spans="1:10" s="2" customFormat="1" ht="12.75">
      <c r="A1736" s="1"/>
      <c r="B1736" s="16"/>
      <c r="E1736" s="1"/>
      <c r="F1736"/>
      <c r="G1736"/>
      <c r="H1736"/>
      <c r="I1736"/>
      <c r="J1736"/>
    </row>
    <row r="1737" spans="1:10" s="2" customFormat="1" ht="12.75">
      <c r="A1737" s="1"/>
      <c r="B1737" s="16"/>
      <c r="E1737" s="1"/>
      <c r="F1737"/>
      <c r="G1737"/>
      <c r="H1737"/>
      <c r="I1737"/>
      <c r="J1737"/>
    </row>
    <row r="1738" spans="1:10" s="2" customFormat="1" ht="12.75">
      <c r="A1738" s="1"/>
      <c r="B1738" s="16"/>
      <c r="E1738" s="1"/>
      <c r="F1738"/>
      <c r="G1738"/>
      <c r="H1738"/>
      <c r="I1738"/>
      <c r="J1738"/>
    </row>
    <row r="1739" spans="1:10" s="2" customFormat="1" ht="12.75">
      <c r="A1739" s="1"/>
      <c r="B1739" s="16"/>
      <c r="E1739" s="1"/>
      <c r="F1739"/>
      <c r="G1739"/>
      <c r="H1739"/>
      <c r="I1739"/>
      <c r="J1739"/>
    </row>
    <row r="1740" spans="1:10" s="2" customFormat="1" ht="12.75">
      <c r="A1740" s="1"/>
      <c r="B1740" s="16"/>
      <c r="E1740" s="1"/>
      <c r="F1740"/>
      <c r="G1740"/>
      <c r="H1740"/>
      <c r="I1740"/>
      <c r="J1740"/>
    </row>
    <row r="1741" spans="1:10" s="2" customFormat="1" ht="12.75">
      <c r="A1741" s="1"/>
      <c r="B1741" s="16"/>
      <c r="E1741" s="1"/>
      <c r="F1741"/>
      <c r="G1741"/>
      <c r="H1741"/>
      <c r="I1741"/>
      <c r="J1741"/>
    </row>
    <row r="1742" spans="1:10" s="2" customFormat="1" ht="12.75">
      <c r="A1742" s="1"/>
      <c r="B1742" s="16"/>
      <c r="E1742" s="1"/>
      <c r="F1742"/>
      <c r="G1742"/>
      <c r="H1742"/>
      <c r="I1742"/>
      <c r="J1742"/>
    </row>
    <row r="1743" spans="1:10" s="2" customFormat="1" ht="12.75">
      <c r="A1743" s="1"/>
      <c r="B1743" s="16"/>
      <c r="E1743" s="1"/>
      <c r="F1743"/>
      <c r="G1743"/>
      <c r="H1743"/>
      <c r="I1743"/>
      <c r="J1743"/>
    </row>
    <row r="1744" spans="1:10" s="2" customFormat="1" ht="12.75">
      <c r="A1744" s="1"/>
      <c r="B1744" s="16"/>
      <c r="E1744" s="1"/>
      <c r="F1744"/>
      <c r="G1744"/>
      <c r="H1744"/>
      <c r="I1744"/>
      <c r="J1744"/>
    </row>
    <row r="1745" spans="1:10" s="2" customFormat="1" ht="12.75">
      <c r="A1745" s="1"/>
      <c r="B1745" s="16"/>
      <c r="E1745" s="1"/>
      <c r="F1745"/>
      <c r="G1745"/>
      <c r="H1745"/>
      <c r="I1745"/>
      <c r="J1745"/>
    </row>
    <row r="1746" spans="1:10" s="2" customFormat="1" ht="12.75">
      <c r="A1746" s="1"/>
      <c r="B1746" s="16"/>
      <c r="E1746" s="1"/>
      <c r="F1746"/>
      <c r="G1746"/>
      <c r="H1746"/>
      <c r="I1746"/>
      <c r="J1746"/>
    </row>
    <row r="1747" spans="1:10" s="2" customFormat="1" ht="12.75">
      <c r="A1747" s="1"/>
      <c r="B1747" s="16"/>
      <c r="E1747" s="1"/>
      <c r="F1747"/>
      <c r="G1747"/>
      <c r="H1747"/>
      <c r="I1747"/>
      <c r="J1747"/>
    </row>
    <row r="1748" spans="1:10" s="2" customFormat="1" ht="12.75">
      <c r="A1748" s="1"/>
      <c r="B1748" s="16"/>
      <c r="E1748" s="1"/>
      <c r="F1748"/>
      <c r="G1748"/>
      <c r="H1748"/>
      <c r="I1748"/>
      <c r="J1748"/>
    </row>
    <row r="1749" spans="1:10" s="2" customFormat="1" ht="12.75">
      <c r="A1749" s="1"/>
      <c r="B1749" s="16"/>
      <c r="E1749" s="1"/>
      <c r="F1749"/>
      <c r="G1749"/>
      <c r="H1749"/>
      <c r="I1749"/>
      <c r="J1749"/>
    </row>
    <row r="1750" spans="1:10" s="2" customFormat="1" ht="12.75">
      <c r="A1750" s="1"/>
      <c r="B1750" s="16"/>
      <c r="E1750" s="1"/>
      <c r="F1750"/>
      <c r="G1750"/>
      <c r="H1750"/>
      <c r="I1750"/>
      <c r="J1750"/>
    </row>
    <row r="1751" spans="1:10" s="2" customFormat="1" ht="12.75">
      <c r="A1751" s="1"/>
      <c r="B1751" s="16"/>
      <c r="E1751" s="1"/>
      <c r="F1751"/>
      <c r="G1751"/>
      <c r="H1751"/>
      <c r="I1751"/>
      <c r="J1751"/>
    </row>
    <row r="1752" spans="1:10" s="2" customFormat="1" ht="12.75">
      <c r="A1752" s="1"/>
      <c r="B1752" s="16"/>
      <c r="E1752" s="1"/>
      <c r="F1752"/>
      <c r="G1752"/>
      <c r="H1752"/>
      <c r="I1752"/>
      <c r="J1752"/>
    </row>
    <row r="1753" spans="1:10" s="2" customFormat="1" ht="12.75">
      <c r="A1753" s="1"/>
      <c r="B1753" s="16"/>
      <c r="E1753" s="1"/>
      <c r="F1753"/>
      <c r="G1753"/>
      <c r="H1753"/>
      <c r="I1753"/>
      <c r="J1753"/>
    </row>
    <row r="1754" spans="1:10" s="2" customFormat="1" ht="12.75">
      <c r="A1754" s="1"/>
      <c r="B1754" s="16"/>
      <c r="E1754" s="1"/>
      <c r="F1754"/>
      <c r="G1754"/>
      <c r="H1754"/>
      <c r="I1754"/>
      <c r="J1754"/>
    </row>
    <row r="1755" spans="1:10" s="2" customFormat="1" ht="12.75">
      <c r="A1755" s="1"/>
      <c r="B1755" s="16"/>
      <c r="E1755" s="1"/>
      <c r="F1755"/>
      <c r="G1755"/>
      <c r="H1755"/>
      <c r="I1755"/>
      <c r="J1755"/>
    </row>
    <row r="1756" spans="1:10" s="2" customFormat="1" ht="12.75">
      <c r="A1756" s="1"/>
      <c r="B1756" s="16"/>
      <c r="E1756" s="1"/>
      <c r="F1756"/>
      <c r="G1756"/>
      <c r="H1756"/>
      <c r="I1756"/>
      <c r="J1756"/>
    </row>
    <row r="1757" spans="1:10" s="2" customFormat="1" ht="12.75">
      <c r="A1757" s="1"/>
      <c r="B1757" s="16"/>
      <c r="E1757" s="1"/>
      <c r="F1757"/>
      <c r="G1757"/>
      <c r="H1757"/>
      <c r="I1757"/>
      <c r="J1757"/>
    </row>
    <row r="1758" spans="1:10" s="2" customFormat="1" ht="12.75">
      <c r="A1758" s="1"/>
      <c r="B1758" s="16"/>
      <c r="E1758" s="1"/>
      <c r="F1758"/>
      <c r="G1758"/>
      <c r="H1758"/>
      <c r="I1758"/>
      <c r="J1758"/>
    </row>
    <row r="1759" spans="1:10" s="2" customFormat="1" ht="12.75">
      <c r="A1759" s="1"/>
      <c r="B1759" s="16"/>
      <c r="E1759" s="1"/>
      <c r="F1759"/>
      <c r="G1759"/>
      <c r="H1759"/>
      <c r="I1759"/>
      <c r="J1759"/>
    </row>
    <row r="1760" spans="1:10" s="2" customFormat="1" ht="12.75">
      <c r="A1760" s="1"/>
      <c r="B1760" s="16"/>
      <c r="E1760" s="1"/>
      <c r="F1760"/>
      <c r="G1760"/>
      <c r="H1760"/>
      <c r="I1760"/>
      <c r="J1760"/>
    </row>
    <row r="1761" spans="1:10" s="2" customFormat="1" ht="12.75">
      <c r="A1761" s="1"/>
      <c r="B1761" s="16"/>
      <c r="E1761" s="1"/>
      <c r="F1761"/>
      <c r="G1761"/>
      <c r="H1761"/>
      <c r="I1761"/>
      <c r="J1761"/>
    </row>
    <row r="1762" spans="1:10" s="2" customFormat="1" ht="12.75">
      <c r="A1762" s="1"/>
      <c r="B1762" s="16"/>
      <c r="E1762" s="1"/>
      <c r="F1762"/>
      <c r="G1762"/>
      <c r="H1762"/>
      <c r="I1762"/>
      <c r="J1762"/>
    </row>
    <row r="1763" spans="1:10" s="2" customFormat="1" ht="12.75">
      <c r="A1763" s="1"/>
      <c r="B1763" s="16"/>
      <c r="E1763" s="1"/>
      <c r="F1763"/>
      <c r="G1763"/>
      <c r="H1763"/>
      <c r="I1763"/>
      <c r="J1763"/>
    </row>
    <row r="1764" spans="1:10" s="2" customFormat="1" ht="12.75">
      <c r="A1764" s="1"/>
      <c r="B1764" s="16"/>
      <c r="E1764" s="1"/>
      <c r="F1764"/>
      <c r="G1764"/>
      <c r="H1764"/>
      <c r="I1764"/>
      <c r="J1764"/>
    </row>
    <row r="1765" spans="1:10" s="2" customFormat="1" ht="12.75">
      <c r="A1765" s="1"/>
      <c r="B1765" s="16"/>
      <c r="E1765" s="1"/>
      <c r="F1765"/>
      <c r="G1765"/>
      <c r="H1765"/>
      <c r="I1765"/>
      <c r="J1765"/>
    </row>
    <row r="1766" spans="1:10" s="2" customFormat="1" ht="12.75">
      <c r="A1766" s="1"/>
      <c r="B1766" s="16"/>
      <c r="E1766" s="1"/>
      <c r="F1766"/>
      <c r="G1766"/>
      <c r="H1766"/>
      <c r="I1766"/>
      <c r="J1766"/>
    </row>
    <row r="1767" spans="1:10" s="2" customFormat="1" ht="12.75">
      <c r="A1767" s="1"/>
      <c r="B1767" s="16"/>
      <c r="E1767" s="1"/>
      <c r="F1767"/>
      <c r="G1767"/>
      <c r="H1767"/>
      <c r="I1767"/>
      <c r="J1767"/>
    </row>
    <row r="1768" spans="1:10" s="2" customFormat="1" ht="12.75">
      <c r="A1768" s="1"/>
      <c r="B1768" s="16"/>
      <c r="E1768" s="1"/>
      <c r="F1768"/>
      <c r="G1768"/>
      <c r="H1768"/>
      <c r="I1768"/>
      <c r="J1768"/>
    </row>
    <row r="1769" spans="1:10" s="2" customFormat="1" ht="12.75">
      <c r="A1769" s="1"/>
      <c r="B1769" s="16"/>
      <c r="E1769" s="1"/>
      <c r="F1769"/>
      <c r="G1769"/>
      <c r="H1769"/>
      <c r="I1769"/>
      <c r="J1769"/>
    </row>
    <row r="1770" spans="1:10" s="2" customFormat="1" ht="12.75">
      <c r="A1770" s="1"/>
      <c r="B1770" s="16"/>
      <c r="E1770" s="1"/>
      <c r="F1770"/>
      <c r="G1770"/>
      <c r="H1770"/>
      <c r="I1770"/>
      <c r="J1770"/>
    </row>
    <row r="1771" spans="1:10" s="2" customFormat="1" ht="12.75">
      <c r="A1771" s="1"/>
      <c r="B1771" s="16"/>
      <c r="E1771" s="1"/>
      <c r="F1771"/>
      <c r="G1771"/>
      <c r="H1771"/>
      <c r="I1771"/>
      <c r="J1771"/>
    </row>
    <row r="1772" spans="1:10" s="2" customFormat="1" ht="12.75">
      <c r="A1772" s="1"/>
      <c r="B1772" s="16"/>
      <c r="E1772" s="1"/>
      <c r="F1772"/>
      <c r="G1772"/>
      <c r="H1772"/>
      <c r="I1772"/>
      <c r="J1772"/>
    </row>
    <row r="1773" spans="1:10" s="2" customFormat="1" ht="12.75">
      <c r="A1773" s="1"/>
      <c r="B1773" s="16"/>
      <c r="E1773" s="1"/>
      <c r="F1773"/>
      <c r="G1773"/>
      <c r="H1773"/>
      <c r="I1773"/>
      <c r="J1773"/>
    </row>
    <row r="1774" spans="1:10" s="2" customFormat="1" ht="12.75">
      <c r="A1774" s="1"/>
      <c r="B1774" s="16"/>
      <c r="E1774" s="1"/>
      <c r="F1774"/>
      <c r="G1774"/>
      <c r="H1774"/>
      <c r="I1774"/>
      <c r="J1774"/>
    </row>
    <row r="1775" spans="1:10" s="2" customFormat="1" ht="12.75">
      <c r="A1775" s="1"/>
      <c r="B1775" s="16"/>
      <c r="E1775" s="1"/>
      <c r="F1775"/>
      <c r="G1775"/>
      <c r="H1775"/>
      <c r="I1775"/>
      <c r="J1775"/>
    </row>
    <row r="1776" spans="1:10" s="2" customFormat="1" ht="12.75">
      <c r="A1776" s="1"/>
      <c r="B1776" s="16"/>
      <c r="E1776" s="1"/>
      <c r="F1776"/>
      <c r="G1776"/>
      <c r="H1776"/>
      <c r="I1776"/>
      <c r="J1776"/>
    </row>
    <row r="1777" spans="1:10" s="2" customFormat="1" ht="12.75">
      <c r="A1777" s="1"/>
      <c r="B1777" s="16"/>
      <c r="E1777" s="1"/>
      <c r="F1777"/>
      <c r="G1777"/>
      <c r="H1777"/>
      <c r="I1777"/>
      <c r="J1777"/>
    </row>
    <row r="1778" spans="1:10" s="2" customFormat="1" ht="12.75">
      <c r="A1778" s="1"/>
      <c r="B1778" s="16"/>
      <c r="E1778" s="1"/>
      <c r="F1778"/>
      <c r="G1778"/>
      <c r="H1778"/>
      <c r="I1778"/>
      <c r="J1778"/>
    </row>
    <row r="1779" spans="1:10" s="2" customFormat="1" ht="12.75">
      <c r="A1779" s="1"/>
      <c r="B1779" s="16"/>
      <c r="E1779" s="1"/>
      <c r="F1779"/>
      <c r="G1779"/>
      <c r="H1779"/>
      <c r="I1779"/>
      <c r="J1779"/>
    </row>
    <row r="1780" spans="1:10" s="2" customFormat="1" ht="12.75">
      <c r="A1780" s="1"/>
      <c r="B1780" s="16"/>
      <c r="E1780" s="1"/>
      <c r="F1780"/>
      <c r="G1780"/>
      <c r="H1780"/>
      <c r="I1780"/>
      <c r="J1780"/>
    </row>
    <row r="1781" spans="1:10" s="2" customFormat="1" ht="12.75">
      <c r="A1781" s="1"/>
      <c r="B1781" s="16"/>
      <c r="E1781" s="1"/>
      <c r="F1781"/>
      <c r="G1781"/>
      <c r="H1781"/>
      <c r="I1781"/>
      <c r="J1781"/>
    </row>
    <row r="1782" spans="1:10" s="2" customFormat="1" ht="12.75">
      <c r="A1782" s="1"/>
      <c r="B1782" s="16"/>
      <c r="E1782" s="1"/>
      <c r="F1782"/>
      <c r="G1782"/>
      <c r="H1782"/>
      <c r="I1782"/>
      <c r="J1782"/>
    </row>
    <row r="1783" spans="1:10" s="2" customFormat="1" ht="12.75">
      <c r="A1783" s="1"/>
      <c r="B1783" s="16"/>
      <c r="E1783" s="1"/>
      <c r="F1783"/>
      <c r="G1783"/>
      <c r="H1783"/>
      <c r="I1783"/>
      <c r="J1783"/>
    </row>
    <row r="1784" spans="1:10" s="2" customFormat="1" ht="12.75">
      <c r="A1784" s="1"/>
      <c r="B1784" s="16"/>
      <c r="E1784" s="1"/>
      <c r="F1784"/>
      <c r="G1784"/>
      <c r="H1784"/>
      <c r="I1784"/>
      <c r="J1784"/>
    </row>
    <row r="1785" spans="1:10" s="2" customFormat="1" ht="12.75">
      <c r="A1785" s="1"/>
      <c r="B1785" s="16"/>
      <c r="E1785" s="1"/>
      <c r="F1785"/>
      <c r="G1785"/>
      <c r="H1785"/>
      <c r="I1785"/>
      <c r="J1785"/>
    </row>
    <row r="1786" spans="1:10" s="2" customFormat="1" ht="12.75">
      <c r="A1786" s="1"/>
      <c r="B1786" s="16"/>
      <c r="E1786" s="1"/>
      <c r="F1786"/>
      <c r="G1786"/>
      <c r="H1786"/>
      <c r="I1786"/>
      <c r="J1786"/>
    </row>
    <row r="1787" spans="1:10" s="2" customFormat="1" ht="12.75">
      <c r="A1787" s="1"/>
      <c r="B1787" s="16"/>
      <c r="E1787" s="1"/>
      <c r="F1787"/>
      <c r="G1787"/>
      <c r="H1787"/>
      <c r="I1787"/>
      <c r="J1787"/>
    </row>
    <row r="1788" spans="1:10" s="2" customFormat="1" ht="12.75">
      <c r="A1788" s="1"/>
      <c r="B1788" s="16"/>
      <c r="E1788" s="1"/>
      <c r="F1788"/>
      <c r="G1788"/>
      <c r="H1788"/>
      <c r="I1788"/>
      <c r="J1788"/>
    </row>
    <row r="1789" spans="1:10" s="2" customFormat="1" ht="12.75">
      <c r="A1789" s="1"/>
      <c r="B1789" s="16"/>
      <c r="E1789" s="1"/>
      <c r="F1789"/>
      <c r="G1789"/>
      <c r="H1789"/>
      <c r="I1789"/>
      <c r="J1789"/>
    </row>
    <row r="1790" spans="1:10" s="2" customFormat="1" ht="12.75">
      <c r="A1790" s="1"/>
      <c r="B1790" s="16"/>
      <c r="E1790" s="1"/>
      <c r="F1790"/>
      <c r="G1790"/>
      <c r="H1790"/>
      <c r="I1790"/>
      <c r="J1790"/>
    </row>
    <row r="1791" spans="1:10" s="2" customFormat="1" ht="12.75">
      <c r="A1791" s="1"/>
      <c r="B1791" s="16"/>
      <c r="E1791" s="1"/>
      <c r="F1791"/>
      <c r="G1791"/>
      <c r="H1791"/>
      <c r="I1791"/>
      <c r="J1791"/>
    </row>
    <row r="1792" spans="1:10" s="2" customFormat="1" ht="12.75">
      <c r="A1792" s="1"/>
      <c r="B1792" s="16"/>
      <c r="E1792" s="1"/>
      <c r="F1792"/>
      <c r="G1792"/>
      <c r="H1792"/>
      <c r="I1792"/>
      <c r="J1792"/>
    </row>
    <row r="1793" spans="1:10" s="2" customFormat="1" ht="12.75">
      <c r="A1793" s="1"/>
      <c r="B1793" s="16"/>
      <c r="E1793" s="1"/>
      <c r="F1793"/>
      <c r="G1793"/>
      <c r="H1793"/>
      <c r="I1793"/>
      <c r="J1793"/>
    </row>
    <row r="1794" spans="1:10" s="2" customFormat="1" ht="12.75">
      <c r="A1794" s="1"/>
      <c r="B1794" s="16"/>
      <c r="E1794" s="1"/>
      <c r="F1794"/>
      <c r="G1794"/>
      <c r="H1794"/>
      <c r="I1794"/>
      <c r="J1794"/>
    </row>
    <row r="1795" spans="1:10" s="2" customFormat="1" ht="12.75">
      <c r="A1795" s="1"/>
      <c r="B1795" s="16"/>
      <c r="E1795" s="1"/>
      <c r="F1795"/>
      <c r="G1795"/>
      <c r="H1795"/>
      <c r="I1795"/>
      <c r="J1795"/>
    </row>
    <row r="1796" spans="1:10" s="2" customFormat="1" ht="12.75">
      <c r="A1796" s="1"/>
      <c r="B1796" s="16"/>
      <c r="E1796" s="1"/>
      <c r="F1796"/>
      <c r="G1796"/>
      <c r="H1796"/>
      <c r="I1796"/>
      <c r="J1796"/>
    </row>
    <row r="1797" spans="1:10" s="2" customFormat="1" ht="12.75">
      <c r="A1797" s="1"/>
      <c r="B1797" s="16"/>
      <c r="E1797" s="1"/>
      <c r="F1797"/>
      <c r="G1797"/>
      <c r="H1797"/>
      <c r="I1797"/>
      <c r="J1797"/>
    </row>
    <row r="1798" spans="1:10" s="2" customFormat="1" ht="12.75">
      <c r="A1798" s="1"/>
      <c r="B1798" s="16"/>
      <c r="E1798" s="1"/>
      <c r="F1798"/>
      <c r="G1798"/>
      <c r="H1798"/>
      <c r="I1798"/>
      <c r="J1798"/>
    </row>
    <row r="1799" spans="1:10" s="2" customFormat="1" ht="12.75">
      <c r="A1799" s="1"/>
      <c r="B1799" s="16"/>
      <c r="E1799" s="1"/>
      <c r="F1799"/>
      <c r="G1799"/>
      <c r="H1799"/>
      <c r="I1799"/>
      <c r="J1799"/>
    </row>
    <row r="1800" spans="1:10" s="2" customFormat="1" ht="12.75">
      <c r="A1800" s="1"/>
      <c r="B1800" s="16"/>
      <c r="E1800" s="1"/>
      <c r="F1800"/>
      <c r="G1800"/>
      <c r="H1800"/>
      <c r="I1800"/>
      <c r="J1800"/>
    </row>
    <row r="1801" spans="1:10" s="2" customFormat="1" ht="12.75">
      <c r="A1801" s="1"/>
      <c r="B1801" s="16"/>
      <c r="E1801" s="1"/>
      <c r="F1801"/>
      <c r="G1801"/>
      <c r="H1801"/>
      <c r="I1801"/>
      <c r="J1801"/>
    </row>
    <row r="1802" spans="1:10" s="2" customFormat="1" ht="12.75">
      <c r="A1802" s="1"/>
      <c r="B1802" s="16"/>
      <c r="E1802" s="1"/>
      <c r="F1802"/>
      <c r="G1802"/>
      <c r="H1802"/>
      <c r="I1802"/>
      <c r="J1802"/>
    </row>
    <row r="1803" spans="1:10" s="2" customFormat="1" ht="12.75">
      <c r="A1803" s="1"/>
      <c r="B1803" s="16"/>
      <c r="E1803" s="1"/>
      <c r="F1803"/>
      <c r="G1803"/>
      <c r="H1803"/>
      <c r="I1803"/>
      <c r="J1803"/>
    </row>
    <row r="1804" spans="1:10" s="2" customFormat="1" ht="12.75">
      <c r="A1804" s="1"/>
      <c r="B1804" s="16"/>
      <c r="E1804" s="1"/>
      <c r="F1804"/>
      <c r="G1804"/>
      <c r="H1804"/>
      <c r="I1804"/>
      <c r="J1804"/>
    </row>
    <row r="1805" spans="1:10" s="2" customFormat="1" ht="12.75">
      <c r="A1805" s="1"/>
      <c r="B1805" s="16"/>
      <c r="E1805" s="1"/>
      <c r="F1805"/>
      <c r="G1805"/>
      <c r="H1805"/>
      <c r="I1805"/>
      <c r="J1805"/>
    </row>
    <row r="1806" spans="1:10" s="2" customFormat="1" ht="12.75">
      <c r="A1806" s="1"/>
      <c r="B1806" s="16"/>
      <c r="E1806" s="1"/>
      <c r="F1806"/>
      <c r="G1806"/>
      <c r="H1806"/>
      <c r="I1806"/>
      <c r="J1806"/>
    </row>
    <row r="1807" spans="1:10" s="2" customFormat="1" ht="12.75">
      <c r="A1807" s="1"/>
      <c r="B1807" s="16"/>
      <c r="E1807" s="1"/>
      <c r="F1807"/>
      <c r="G1807"/>
      <c r="H1807"/>
      <c r="I1807"/>
      <c r="J1807"/>
    </row>
    <row r="1808" spans="1:10" s="2" customFormat="1" ht="12.75">
      <c r="A1808" s="1"/>
      <c r="B1808" s="16"/>
      <c r="E1808" s="1"/>
      <c r="F1808"/>
      <c r="G1808"/>
      <c r="H1808"/>
      <c r="I1808"/>
      <c r="J1808"/>
    </row>
    <row r="1809" spans="1:10" s="2" customFormat="1" ht="12.75">
      <c r="A1809" s="1"/>
      <c r="B1809" s="16"/>
      <c r="E1809" s="1"/>
      <c r="F1809"/>
      <c r="G1809"/>
      <c r="H1809"/>
      <c r="I1809"/>
      <c r="J1809"/>
    </row>
    <row r="1810" spans="1:10" s="2" customFormat="1" ht="12.75">
      <c r="A1810" s="1"/>
      <c r="B1810" s="16"/>
      <c r="E1810" s="1"/>
      <c r="F1810"/>
      <c r="G1810"/>
      <c r="H1810"/>
      <c r="I1810"/>
      <c r="J1810"/>
    </row>
    <row r="1811" spans="1:10" s="2" customFormat="1" ht="12.75">
      <c r="A1811" s="1"/>
      <c r="B1811" s="16"/>
      <c r="E1811" s="1"/>
      <c r="F1811"/>
      <c r="G1811"/>
      <c r="H1811"/>
      <c r="I1811"/>
      <c r="J1811"/>
    </row>
    <row r="1812" spans="1:10" s="2" customFormat="1" ht="12.75">
      <c r="A1812" s="1"/>
      <c r="B1812" s="16"/>
      <c r="E1812" s="1"/>
      <c r="F1812"/>
      <c r="G1812"/>
      <c r="H1812"/>
      <c r="I1812"/>
      <c r="J1812"/>
    </row>
    <row r="1813" spans="1:10" s="2" customFormat="1" ht="12.75">
      <c r="A1813" s="1"/>
      <c r="B1813" s="16"/>
      <c r="E1813" s="1"/>
      <c r="F1813"/>
      <c r="G1813"/>
      <c r="H1813"/>
      <c r="I1813"/>
      <c r="J1813"/>
    </row>
    <row r="1814" spans="1:10" s="2" customFormat="1" ht="12.75">
      <c r="A1814" s="1"/>
      <c r="B1814" s="16"/>
      <c r="E1814" s="1"/>
      <c r="F1814"/>
      <c r="G1814"/>
      <c r="H1814"/>
      <c r="I1814"/>
      <c r="J1814"/>
    </row>
    <row r="1815" spans="1:10" s="2" customFormat="1" ht="12.75">
      <c r="A1815" s="1"/>
      <c r="B1815" s="16"/>
      <c r="E1815" s="1"/>
      <c r="F1815"/>
      <c r="G1815"/>
      <c r="H1815"/>
      <c r="I1815"/>
      <c r="J1815"/>
    </row>
    <row r="1816" spans="1:10" s="2" customFormat="1" ht="12.75">
      <c r="A1816" s="1"/>
      <c r="B1816" s="16"/>
      <c r="E1816" s="1"/>
      <c r="F1816"/>
      <c r="G1816"/>
      <c r="H1816"/>
      <c r="I1816"/>
      <c r="J1816"/>
    </row>
    <row r="1817" spans="1:10" s="2" customFormat="1" ht="12.75">
      <c r="A1817" s="1"/>
      <c r="B1817" s="16"/>
      <c r="E1817" s="1"/>
      <c r="F1817"/>
      <c r="G1817"/>
      <c r="H1817"/>
      <c r="I1817"/>
      <c r="J1817"/>
    </row>
    <row r="1818" spans="1:10" s="2" customFormat="1" ht="12.75">
      <c r="A1818" s="1"/>
      <c r="B1818" s="16"/>
      <c r="E1818" s="1"/>
      <c r="F1818"/>
      <c r="G1818"/>
      <c r="H1818"/>
      <c r="I1818"/>
      <c r="J1818"/>
    </row>
    <row r="1819" spans="1:10" s="2" customFormat="1" ht="12.75">
      <c r="A1819" s="1"/>
      <c r="B1819" s="16"/>
      <c r="E1819" s="1"/>
      <c r="F1819"/>
      <c r="G1819"/>
      <c r="H1819"/>
      <c r="I1819"/>
      <c r="J1819"/>
    </row>
    <row r="1820" spans="1:10" s="2" customFormat="1" ht="12.75">
      <c r="A1820" s="1"/>
      <c r="B1820" s="16"/>
      <c r="E1820" s="1"/>
      <c r="F1820"/>
      <c r="G1820"/>
      <c r="H1820"/>
      <c r="I1820"/>
      <c r="J1820"/>
    </row>
    <row r="1821" spans="1:10" s="2" customFormat="1" ht="12.75">
      <c r="A1821" s="1"/>
      <c r="B1821" s="16"/>
      <c r="E1821" s="1"/>
      <c r="F1821"/>
      <c r="G1821"/>
      <c r="H1821"/>
      <c r="I1821"/>
      <c r="J1821"/>
    </row>
    <row r="1822" spans="1:10" s="2" customFormat="1" ht="12.75">
      <c r="A1822" s="1"/>
      <c r="B1822" s="16"/>
      <c r="E1822" s="1"/>
      <c r="F1822"/>
      <c r="G1822"/>
      <c r="H1822"/>
      <c r="I1822"/>
      <c r="J1822"/>
    </row>
    <row r="1823" spans="1:10" s="2" customFormat="1" ht="12.75">
      <c r="A1823" s="1"/>
      <c r="B1823" s="16"/>
      <c r="E1823" s="1"/>
      <c r="F1823"/>
      <c r="G1823"/>
      <c r="H1823"/>
      <c r="I1823"/>
      <c r="J1823"/>
    </row>
    <row r="1824" spans="1:10" s="2" customFormat="1" ht="12.75">
      <c r="A1824" s="1"/>
      <c r="B1824" s="16"/>
      <c r="E1824" s="1"/>
      <c r="F1824"/>
      <c r="G1824"/>
      <c r="H1824"/>
      <c r="I1824"/>
      <c r="J1824"/>
    </row>
    <row r="1825" spans="1:10" s="2" customFormat="1" ht="12.75">
      <c r="A1825" s="1"/>
      <c r="B1825" s="16"/>
      <c r="E1825" s="1"/>
      <c r="F1825"/>
      <c r="G1825"/>
      <c r="H1825"/>
      <c r="I1825"/>
      <c r="J1825"/>
    </row>
    <row r="1826" spans="1:10" s="2" customFormat="1" ht="12.75">
      <c r="A1826" s="1"/>
      <c r="B1826" s="16"/>
      <c r="E1826" s="1"/>
      <c r="F1826"/>
      <c r="G1826"/>
      <c r="H1826"/>
      <c r="I1826"/>
      <c r="J1826"/>
    </row>
    <row r="1827" spans="1:10" s="2" customFormat="1" ht="12.75">
      <c r="A1827" s="1"/>
      <c r="B1827" s="16"/>
      <c r="E1827" s="1"/>
      <c r="F1827"/>
      <c r="G1827"/>
      <c r="H1827"/>
      <c r="I1827"/>
      <c r="J1827"/>
    </row>
    <row r="1828" spans="1:10" s="2" customFormat="1" ht="12.75">
      <c r="A1828" s="1"/>
      <c r="B1828" s="16"/>
      <c r="E1828" s="1"/>
      <c r="F1828"/>
      <c r="G1828"/>
      <c r="H1828"/>
      <c r="I1828"/>
      <c r="J1828"/>
    </row>
    <row r="1829" spans="1:10" s="2" customFormat="1" ht="12.75">
      <c r="A1829" s="1"/>
      <c r="B1829" s="16"/>
      <c r="E1829" s="1"/>
      <c r="F1829"/>
      <c r="G1829"/>
      <c r="H1829"/>
      <c r="I1829"/>
      <c r="J1829"/>
    </row>
    <row r="1830" spans="1:10" s="2" customFormat="1" ht="12.75">
      <c r="A1830" s="1"/>
      <c r="B1830" s="16"/>
      <c r="E1830" s="1"/>
      <c r="F1830"/>
      <c r="G1830"/>
      <c r="H1830"/>
      <c r="I1830"/>
      <c r="J1830"/>
    </row>
    <row r="1831" spans="1:10" s="2" customFormat="1" ht="12.75">
      <c r="A1831" s="1"/>
      <c r="B1831" s="16"/>
      <c r="E1831" s="1"/>
      <c r="F1831"/>
      <c r="G1831"/>
      <c r="H1831"/>
      <c r="I1831"/>
      <c r="J1831"/>
    </row>
    <row r="1832" spans="1:10" s="2" customFormat="1" ht="12.75">
      <c r="A1832" s="1"/>
      <c r="B1832" s="16"/>
      <c r="E1832" s="1"/>
      <c r="F1832"/>
      <c r="G1832"/>
      <c r="H1832"/>
      <c r="I1832"/>
      <c r="J1832"/>
    </row>
    <row r="1833" spans="1:10" s="2" customFormat="1" ht="12.75">
      <c r="A1833" s="1"/>
      <c r="B1833" s="16"/>
      <c r="E1833" s="1"/>
      <c r="F1833"/>
      <c r="G1833"/>
      <c r="H1833"/>
      <c r="I1833"/>
      <c r="J1833"/>
    </row>
    <row r="1834" spans="1:10" s="2" customFormat="1" ht="12.75">
      <c r="A1834" s="1"/>
      <c r="B1834" s="16"/>
      <c r="E1834" s="1"/>
      <c r="F1834"/>
      <c r="G1834"/>
      <c r="H1834"/>
      <c r="I1834"/>
      <c r="J1834"/>
    </row>
    <row r="1835" spans="1:10" s="2" customFormat="1" ht="12.75">
      <c r="A1835" s="1"/>
      <c r="B1835" s="16"/>
      <c r="E1835" s="1"/>
      <c r="F1835"/>
      <c r="G1835"/>
      <c r="H1835"/>
      <c r="I1835"/>
      <c r="J1835"/>
    </row>
    <row r="1836" spans="1:10" s="2" customFormat="1" ht="12.75">
      <c r="A1836" s="1"/>
      <c r="B1836" s="16"/>
      <c r="E1836" s="1"/>
      <c r="F1836"/>
      <c r="G1836"/>
      <c r="H1836"/>
      <c r="I1836"/>
      <c r="J1836"/>
    </row>
    <row r="1837" spans="1:10" s="2" customFormat="1" ht="12.75">
      <c r="A1837" s="1"/>
      <c r="B1837" s="16"/>
      <c r="E1837" s="1"/>
      <c r="F1837"/>
      <c r="G1837"/>
      <c r="H1837"/>
      <c r="I1837"/>
      <c r="J1837"/>
    </row>
    <row r="1838" spans="1:10" s="2" customFormat="1" ht="12.75">
      <c r="A1838" s="1"/>
      <c r="B1838" s="16"/>
      <c r="E1838" s="1"/>
      <c r="F1838"/>
      <c r="G1838"/>
      <c r="H1838"/>
      <c r="I1838"/>
      <c r="J1838"/>
    </row>
    <row r="1839" spans="1:10" s="2" customFormat="1" ht="12.75">
      <c r="A1839" s="1"/>
      <c r="B1839" s="16"/>
      <c r="E1839" s="1"/>
      <c r="F1839"/>
      <c r="G1839"/>
      <c r="H1839"/>
      <c r="I1839"/>
      <c r="J1839"/>
    </row>
    <row r="1840" spans="1:10" s="2" customFormat="1" ht="12.75">
      <c r="A1840" s="1"/>
      <c r="B1840" s="16"/>
      <c r="E1840" s="1"/>
      <c r="F1840"/>
      <c r="G1840"/>
      <c r="H1840"/>
      <c r="I1840"/>
      <c r="J1840"/>
    </row>
    <row r="1841" spans="1:10" s="2" customFormat="1" ht="12.75">
      <c r="A1841" s="1"/>
      <c r="B1841" s="16"/>
      <c r="E1841" s="1"/>
      <c r="F1841"/>
      <c r="G1841"/>
      <c r="H1841"/>
      <c r="I1841"/>
      <c r="J1841"/>
    </row>
    <row r="1842" spans="1:10" s="2" customFormat="1" ht="12.75">
      <c r="A1842" s="1"/>
      <c r="B1842" s="16"/>
      <c r="E1842" s="1"/>
      <c r="F1842"/>
      <c r="G1842"/>
      <c r="H1842"/>
      <c r="I1842"/>
      <c r="J1842"/>
    </row>
    <row r="1843" spans="1:10" s="2" customFormat="1" ht="12.75">
      <c r="A1843" s="1"/>
      <c r="B1843" s="16"/>
      <c r="E1843" s="1"/>
      <c r="F1843"/>
      <c r="G1843"/>
      <c r="H1843"/>
      <c r="I1843"/>
      <c r="J1843"/>
    </row>
    <row r="1844" spans="1:10" s="2" customFormat="1" ht="12.75">
      <c r="A1844" s="1"/>
      <c r="B1844" s="16"/>
      <c r="E1844" s="1"/>
      <c r="F1844"/>
      <c r="G1844"/>
      <c r="H1844"/>
      <c r="I1844"/>
      <c r="J1844"/>
    </row>
    <row r="1845" spans="1:10" s="2" customFormat="1" ht="12.75">
      <c r="A1845" s="1"/>
      <c r="B1845" s="16"/>
      <c r="E1845" s="1"/>
      <c r="F1845"/>
      <c r="G1845"/>
      <c r="H1845"/>
      <c r="I1845"/>
      <c r="J1845"/>
    </row>
    <row r="1846" spans="1:10" s="2" customFormat="1" ht="12.75">
      <c r="A1846" s="1"/>
      <c r="B1846" s="16"/>
      <c r="E1846" s="1"/>
      <c r="F1846"/>
      <c r="G1846"/>
      <c r="H1846"/>
      <c r="I1846"/>
      <c r="J1846"/>
    </row>
    <row r="1847" spans="1:10" s="2" customFormat="1" ht="12.75">
      <c r="A1847" s="1"/>
      <c r="B1847" s="16"/>
      <c r="E1847" s="1"/>
      <c r="F1847"/>
      <c r="G1847"/>
      <c r="H1847"/>
      <c r="I1847"/>
      <c r="J1847"/>
    </row>
    <row r="1848" spans="1:10" s="2" customFormat="1" ht="12.75">
      <c r="A1848" s="1"/>
      <c r="B1848" s="16"/>
      <c r="E1848" s="1"/>
      <c r="F1848"/>
      <c r="G1848"/>
      <c r="H1848"/>
      <c r="I1848"/>
      <c r="J1848"/>
    </row>
    <row r="1849" spans="1:10" s="2" customFormat="1" ht="12.75">
      <c r="A1849" s="1"/>
      <c r="B1849" s="16"/>
      <c r="E1849" s="1"/>
      <c r="F1849"/>
      <c r="G1849"/>
      <c r="H1849"/>
      <c r="I1849"/>
      <c r="J1849"/>
    </row>
    <row r="1850" spans="1:10" s="2" customFormat="1" ht="12.75">
      <c r="A1850" s="1"/>
      <c r="B1850" s="16"/>
      <c r="E1850" s="1"/>
      <c r="F1850"/>
      <c r="G1850"/>
      <c r="H1850"/>
      <c r="I1850"/>
      <c r="J1850"/>
    </row>
    <row r="1851" spans="1:10" s="2" customFormat="1" ht="12.75">
      <c r="A1851" s="1"/>
      <c r="B1851" s="16"/>
      <c r="E1851" s="1"/>
      <c r="F1851"/>
      <c r="G1851"/>
      <c r="H1851"/>
      <c r="I1851"/>
      <c r="J1851"/>
    </row>
    <row r="1852" spans="1:10" s="2" customFormat="1" ht="12.75">
      <c r="A1852" s="1"/>
      <c r="B1852" s="16"/>
      <c r="E1852" s="1"/>
      <c r="F1852"/>
      <c r="G1852"/>
      <c r="H1852"/>
      <c r="I1852"/>
      <c r="J1852"/>
    </row>
    <row r="1853" spans="1:10" s="2" customFormat="1" ht="12.75">
      <c r="A1853" s="1"/>
      <c r="B1853" s="16"/>
      <c r="E1853" s="1"/>
      <c r="F1853"/>
      <c r="G1853"/>
      <c r="H1853"/>
      <c r="I1853"/>
      <c r="J1853"/>
    </row>
    <row r="1854" spans="1:10" s="2" customFormat="1" ht="12.75">
      <c r="A1854" s="1"/>
      <c r="B1854" s="16"/>
      <c r="E1854" s="1"/>
      <c r="F1854"/>
      <c r="G1854"/>
      <c r="H1854"/>
      <c r="I1854"/>
      <c r="J1854"/>
    </row>
    <row r="1855" spans="1:10" s="2" customFormat="1" ht="12.75">
      <c r="A1855" s="1"/>
      <c r="B1855" s="16"/>
      <c r="E1855" s="1"/>
      <c r="F1855"/>
      <c r="G1855"/>
      <c r="H1855"/>
      <c r="I1855"/>
      <c r="J1855"/>
    </row>
    <row r="1856" spans="1:10" s="2" customFormat="1" ht="12.75">
      <c r="A1856" s="1"/>
      <c r="B1856" s="16"/>
      <c r="E1856" s="1"/>
      <c r="F1856"/>
      <c r="G1856"/>
      <c r="H1856"/>
      <c r="I1856"/>
      <c r="J1856"/>
    </row>
    <row r="1857" spans="1:10" s="2" customFormat="1" ht="12.75">
      <c r="A1857" s="1"/>
      <c r="B1857" s="16"/>
      <c r="E1857" s="1"/>
      <c r="F1857"/>
      <c r="G1857"/>
      <c r="H1857"/>
      <c r="I1857"/>
      <c r="J1857"/>
    </row>
    <row r="1858" spans="1:10" s="2" customFormat="1" ht="12.75">
      <c r="A1858" s="1"/>
      <c r="B1858" s="16"/>
      <c r="E1858" s="1"/>
      <c r="F1858"/>
      <c r="G1858"/>
      <c r="H1858"/>
      <c r="I1858"/>
      <c r="J1858"/>
    </row>
    <row r="1859" spans="1:10" s="2" customFormat="1" ht="12.75">
      <c r="A1859" s="1"/>
      <c r="B1859" s="16"/>
      <c r="E1859" s="1"/>
      <c r="F1859"/>
      <c r="G1859"/>
      <c r="H1859"/>
      <c r="I1859"/>
      <c r="J1859"/>
    </row>
    <row r="1860" spans="1:10" s="2" customFormat="1" ht="12.75">
      <c r="A1860" s="1"/>
      <c r="B1860" s="16"/>
      <c r="E1860" s="1"/>
      <c r="F1860"/>
      <c r="G1860"/>
      <c r="H1860"/>
      <c r="I1860"/>
      <c r="J1860"/>
    </row>
    <row r="1861" spans="1:10" s="2" customFormat="1" ht="12.75">
      <c r="A1861" s="1"/>
      <c r="B1861" s="16"/>
      <c r="E1861" s="1"/>
      <c r="F1861"/>
      <c r="G1861"/>
      <c r="H1861"/>
      <c r="I1861"/>
      <c r="J1861"/>
    </row>
    <row r="1862" spans="1:10" s="2" customFormat="1" ht="12.75">
      <c r="A1862" s="1"/>
      <c r="B1862" s="16"/>
      <c r="E1862" s="1"/>
      <c r="F1862"/>
      <c r="G1862"/>
      <c r="H1862"/>
      <c r="I1862"/>
      <c r="J1862"/>
    </row>
    <row r="1863" spans="1:10" s="2" customFormat="1" ht="12.75">
      <c r="A1863" s="1"/>
      <c r="B1863" s="16"/>
      <c r="E1863" s="1"/>
      <c r="F1863"/>
      <c r="G1863"/>
      <c r="H1863"/>
      <c r="I1863"/>
      <c r="J1863"/>
    </row>
    <row r="1864" spans="1:10" s="2" customFormat="1" ht="12.75">
      <c r="A1864" s="1"/>
      <c r="B1864" s="16"/>
      <c r="E1864" s="1"/>
      <c r="F1864"/>
      <c r="G1864"/>
      <c r="H1864"/>
      <c r="I1864"/>
      <c r="J1864"/>
    </row>
    <row r="1865" spans="1:10" s="2" customFormat="1" ht="12.75">
      <c r="A1865" s="1"/>
      <c r="B1865" s="16"/>
      <c r="E1865" s="1"/>
      <c r="F1865"/>
      <c r="G1865"/>
      <c r="H1865"/>
      <c r="I1865"/>
      <c r="J1865"/>
    </row>
    <row r="1866" spans="1:10" s="2" customFormat="1" ht="12.75">
      <c r="A1866" s="1"/>
      <c r="B1866" s="16"/>
      <c r="E1866" s="1"/>
      <c r="F1866"/>
      <c r="G1866"/>
      <c r="H1866"/>
      <c r="I1866"/>
      <c r="J1866"/>
    </row>
    <row r="1867" spans="1:10" s="2" customFormat="1" ht="12.75">
      <c r="A1867" s="1"/>
      <c r="B1867" s="16"/>
      <c r="E1867" s="1"/>
      <c r="F1867"/>
      <c r="G1867"/>
      <c r="H1867"/>
      <c r="I1867"/>
      <c r="J1867"/>
    </row>
    <row r="1868" spans="1:10" s="2" customFormat="1" ht="12.75">
      <c r="A1868" s="1"/>
      <c r="B1868" s="16"/>
      <c r="E1868" s="1"/>
      <c r="F1868"/>
      <c r="G1868"/>
      <c r="H1868"/>
      <c r="I1868"/>
      <c r="J1868"/>
    </row>
    <row r="1869" spans="1:10" s="2" customFormat="1" ht="12.75">
      <c r="A1869" s="1"/>
      <c r="B1869" s="16"/>
      <c r="E1869" s="1"/>
      <c r="F1869"/>
      <c r="G1869"/>
      <c r="H1869"/>
      <c r="I1869"/>
      <c r="J1869"/>
    </row>
    <row r="1870" spans="1:10" s="2" customFormat="1" ht="12.75">
      <c r="A1870" s="1"/>
      <c r="B1870" s="16"/>
      <c r="E1870" s="1"/>
      <c r="F1870"/>
      <c r="G1870"/>
      <c r="H1870"/>
      <c r="I1870"/>
      <c r="J1870"/>
    </row>
    <row r="1871" spans="1:10" s="2" customFormat="1" ht="12.75">
      <c r="A1871" s="1"/>
      <c r="B1871" s="16"/>
      <c r="E1871" s="1"/>
      <c r="F1871"/>
      <c r="G1871"/>
      <c r="H1871"/>
      <c r="I1871"/>
      <c r="J1871"/>
    </row>
    <row r="1872" spans="1:10" s="2" customFormat="1" ht="12.75">
      <c r="A1872" s="1"/>
      <c r="B1872" s="16"/>
      <c r="E1872" s="1"/>
      <c r="F1872"/>
      <c r="G1872"/>
      <c r="H1872"/>
      <c r="I1872"/>
      <c r="J1872"/>
    </row>
    <row r="1873" spans="1:10" s="2" customFormat="1" ht="12.75">
      <c r="A1873" s="1"/>
      <c r="B1873" s="16"/>
      <c r="E1873" s="1"/>
      <c r="F1873"/>
      <c r="G1873"/>
      <c r="H1873"/>
      <c r="I1873"/>
      <c r="J1873"/>
    </row>
    <row r="1874" spans="1:10" s="2" customFormat="1" ht="12.75">
      <c r="A1874" s="1"/>
      <c r="B1874" s="16"/>
      <c r="E1874" s="1"/>
      <c r="F1874"/>
      <c r="G1874"/>
      <c r="H1874"/>
      <c r="I1874"/>
      <c r="J1874"/>
    </row>
    <row r="1875" spans="1:10" s="2" customFormat="1" ht="12.75">
      <c r="A1875" s="1"/>
      <c r="B1875" s="16"/>
      <c r="E1875" s="1"/>
      <c r="F1875"/>
      <c r="G1875"/>
      <c r="H1875"/>
      <c r="I1875"/>
      <c r="J1875"/>
    </row>
    <row r="1876" spans="1:10" s="2" customFormat="1" ht="12.75">
      <c r="A1876" s="1"/>
      <c r="B1876" s="16"/>
      <c r="E1876" s="1"/>
      <c r="F1876"/>
      <c r="G1876"/>
      <c r="H1876"/>
      <c r="I1876"/>
      <c r="J1876"/>
    </row>
    <row r="1877" spans="1:10" s="2" customFormat="1" ht="12.75">
      <c r="A1877" s="1"/>
      <c r="B1877" s="16"/>
      <c r="E1877" s="1"/>
      <c r="F1877"/>
      <c r="G1877"/>
      <c r="H1877"/>
      <c r="I1877"/>
      <c r="J1877"/>
    </row>
    <row r="1878" spans="1:10" s="2" customFormat="1" ht="12.75">
      <c r="A1878" s="1"/>
      <c r="B1878" s="16"/>
      <c r="E1878" s="1"/>
      <c r="F1878"/>
      <c r="G1878"/>
      <c r="H1878"/>
      <c r="I1878"/>
      <c r="J1878"/>
    </row>
    <row r="1879" spans="1:10" s="2" customFormat="1" ht="12.75">
      <c r="A1879" s="1"/>
      <c r="B1879" s="16"/>
      <c r="E1879" s="1"/>
      <c r="F1879"/>
      <c r="G1879"/>
      <c r="H1879"/>
      <c r="I1879"/>
      <c r="J1879"/>
    </row>
    <row r="1880" spans="1:10" s="2" customFormat="1" ht="12.75">
      <c r="A1880" s="1"/>
      <c r="B1880" s="16"/>
      <c r="E1880" s="1"/>
      <c r="F1880"/>
      <c r="G1880"/>
      <c r="H1880"/>
      <c r="I1880"/>
      <c r="J1880"/>
    </row>
    <row r="1881" spans="1:10" s="2" customFormat="1" ht="12.75">
      <c r="A1881" s="1"/>
      <c r="B1881" s="16"/>
      <c r="E1881" s="1"/>
      <c r="F1881"/>
      <c r="G1881"/>
      <c r="H1881"/>
      <c r="I1881"/>
      <c r="J1881"/>
    </row>
    <row r="1882" spans="1:10" s="2" customFormat="1" ht="12.75">
      <c r="A1882" s="1"/>
      <c r="B1882" s="16"/>
      <c r="E1882" s="1"/>
      <c r="F1882"/>
      <c r="G1882"/>
      <c r="H1882"/>
      <c r="I1882"/>
      <c r="J1882"/>
    </row>
    <row r="1883" spans="1:10" s="2" customFormat="1" ht="12.75">
      <c r="A1883" s="1"/>
      <c r="B1883" s="16"/>
      <c r="E1883" s="1"/>
      <c r="F1883"/>
      <c r="G1883"/>
      <c r="H1883"/>
      <c r="I1883"/>
      <c r="J1883"/>
    </row>
    <row r="1884" spans="1:10" s="2" customFormat="1" ht="12.75">
      <c r="A1884" s="1"/>
      <c r="B1884" s="16"/>
      <c r="E1884" s="1"/>
      <c r="F1884"/>
      <c r="G1884"/>
      <c r="H1884"/>
      <c r="I1884"/>
      <c r="J1884"/>
    </row>
    <row r="1885" spans="1:10" s="2" customFormat="1" ht="12.75">
      <c r="A1885" s="1"/>
      <c r="B1885" s="16"/>
      <c r="E1885" s="1"/>
      <c r="F1885"/>
      <c r="G1885"/>
      <c r="H1885"/>
      <c r="I1885"/>
      <c r="J1885"/>
    </row>
    <row r="1886" spans="1:10" s="2" customFormat="1" ht="12.75">
      <c r="A1886" s="1"/>
      <c r="B1886" s="16"/>
      <c r="E1886" s="1"/>
      <c r="F1886"/>
      <c r="G1886"/>
      <c r="H1886"/>
      <c r="I1886"/>
      <c r="J1886"/>
    </row>
    <row r="1887" spans="1:10" s="2" customFormat="1" ht="12.75">
      <c r="A1887" s="1"/>
      <c r="B1887" s="16"/>
      <c r="E1887" s="1"/>
      <c r="F1887"/>
      <c r="G1887"/>
      <c r="H1887"/>
      <c r="I1887"/>
      <c r="J1887"/>
    </row>
    <row r="1888" spans="1:10" s="2" customFormat="1" ht="12.75">
      <c r="A1888" s="1"/>
      <c r="B1888" s="16"/>
      <c r="E1888" s="1"/>
      <c r="F1888"/>
      <c r="G1888"/>
      <c r="H1888"/>
      <c r="I1888"/>
      <c r="J1888"/>
    </row>
    <row r="1889" spans="1:10" s="2" customFormat="1" ht="12.75">
      <c r="A1889" s="1"/>
      <c r="B1889" s="16"/>
      <c r="E1889" s="1"/>
      <c r="F1889"/>
      <c r="G1889"/>
      <c r="H1889"/>
      <c r="I1889"/>
      <c r="J1889"/>
    </row>
    <row r="1890" spans="1:10" s="2" customFormat="1" ht="12.75">
      <c r="A1890" s="1"/>
      <c r="B1890" s="16"/>
      <c r="E1890" s="1"/>
      <c r="F1890"/>
      <c r="G1890"/>
      <c r="H1890"/>
      <c r="I1890"/>
      <c r="J1890"/>
    </row>
    <row r="1891" spans="1:10" s="2" customFormat="1" ht="12.75">
      <c r="A1891" s="1"/>
      <c r="B1891" s="16"/>
      <c r="E1891" s="1"/>
      <c r="F1891"/>
      <c r="G1891"/>
      <c r="H1891"/>
      <c r="I1891"/>
      <c r="J1891"/>
    </row>
    <row r="1892" spans="1:10" s="2" customFormat="1" ht="12.75">
      <c r="A1892" s="1"/>
      <c r="B1892" s="16"/>
      <c r="E1892" s="1"/>
      <c r="F1892"/>
      <c r="G1892"/>
      <c r="H1892"/>
      <c r="I1892"/>
      <c r="J1892"/>
    </row>
    <row r="1893" spans="1:10" s="2" customFormat="1" ht="12.75">
      <c r="A1893" s="1"/>
      <c r="B1893" s="16"/>
      <c r="E1893" s="1"/>
      <c r="F1893"/>
      <c r="G1893"/>
      <c r="H1893"/>
      <c r="I1893"/>
      <c r="J1893"/>
    </row>
    <row r="1894" spans="1:10" s="2" customFormat="1" ht="12.75">
      <c r="A1894" s="1"/>
      <c r="B1894" s="16"/>
      <c r="E1894" s="1"/>
      <c r="F1894"/>
      <c r="G1894"/>
      <c r="H1894"/>
      <c r="I1894"/>
      <c r="J1894"/>
    </row>
    <row r="1895" spans="1:10" s="2" customFormat="1" ht="12.75">
      <c r="A1895" s="1"/>
      <c r="B1895" s="16"/>
      <c r="E1895" s="1"/>
      <c r="F1895"/>
      <c r="G1895"/>
      <c r="H1895"/>
      <c r="I1895"/>
      <c r="J1895"/>
    </row>
    <row r="1896" spans="1:10" s="2" customFormat="1" ht="12.75">
      <c r="A1896" s="1"/>
      <c r="B1896" s="16"/>
      <c r="E1896" s="1"/>
      <c r="F1896"/>
      <c r="G1896"/>
      <c r="H1896"/>
      <c r="I1896"/>
      <c r="J1896"/>
    </row>
    <row r="1897" spans="1:10" s="2" customFormat="1" ht="12.75">
      <c r="A1897" s="1"/>
      <c r="B1897" s="16"/>
      <c r="E1897" s="1"/>
      <c r="F1897"/>
      <c r="G1897"/>
      <c r="H1897"/>
      <c r="I1897"/>
      <c r="J1897"/>
    </row>
    <row r="1898" spans="1:10" s="2" customFormat="1" ht="12.75">
      <c r="A1898" s="1"/>
      <c r="B1898" s="16"/>
      <c r="E1898" s="1"/>
      <c r="F1898"/>
      <c r="G1898"/>
      <c r="H1898"/>
      <c r="I1898"/>
      <c r="J1898"/>
    </row>
    <row r="1899" spans="1:10" s="2" customFormat="1" ht="12.75">
      <c r="A1899" s="1"/>
      <c r="B1899" s="16"/>
      <c r="E1899" s="1"/>
      <c r="F1899"/>
      <c r="G1899"/>
      <c r="H1899"/>
      <c r="I1899"/>
      <c r="J1899"/>
    </row>
    <row r="1900" spans="1:10" s="2" customFormat="1" ht="12.75">
      <c r="A1900" s="1"/>
      <c r="B1900" s="16"/>
      <c r="E1900" s="1"/>
      <c r="F1900"/>
      <c r="G1900"/>
      <c r="H1900"/>
      <c r="I1900"/>
      <c r="J1900"/>
    </row>
    <row r="1901" spans="1:10" s="2" customFormat="1" ht="12.75">
      <c r="A1901" s="1"/>
      <c r="B1901" s="16"/>
      <c r="E1901" s="1"/>
      <c r="F1901"/>
      <c r="G1901"/>
      <c r="H1901"/>
      <c r="I1901"/>
      <c r="J1901"/>
    </row>
    <row r="1902" spans="1:10" s="2" customFormat="1" ht="12.75">
      <c r="A1902" s="1"/>
      <c r="B1902" s="16"/>
      <c r="E1902" s="1"/>
      <c r="F1902"/>
      <c r="G1902"/>
      <c r="H1902"/>
      <c r="I1902"/>
      <c r="J1902"/>
    </row>
    <row r="1903" spans="1:10" s="2" customFormat="1" ht="12.75">
      <c r="A1903" s="1"/>
      <c r="B1903" s="16"/>
      <c r="E1903" s="1"/>
      <c r="F1903"/>
      <c r="G1903"/>
      <c r="H1903"/>
      <c r="I1903"/>
      <c r="J1903"/>
    </row>
    <row r="1904" spans="1:10" s="2" customFormat="1" ht="12.75">
      <c r="A1904" s="1"/>
      <c r="B1904" s="16"/>
      <c r="E1904" s="1"/>
      <c r="F1904"/>
      <c r="G1904"/>
      <c r="H1904"/>
      <c r="I1904"/>
      <c r="J1904"/>
    </row>
    <row r="1905" spans="1:10" s="2" customFormat="1" ht="12.75">
      <c r="A1905" s="1"/>
      <c r="B1905" s="16"/>
      <c r="E1905" s="1"/>
      <c r="F1905"/>
      <c r="G1905"/>
      <c r="H1905"/>
      <c r="I1905"/>
      <c r="J1905"/>
    </row>
    <row r="1906" spans="1:10" s="2" customFormat="1" ht="12.75">
      <c r="A1906" s="1"/>
      <c r="B1906" s="16"/>
      <c r="E1906" s="1"/>
      <c r="F1906"/>
      <c r="G1906"/>
      <c r="H1906"/>
      <c r="I1906"/>
      <c r="J1906"/>
    </row>
    <row r="1907" spans="1:10" s="2" customFormat="1" ht="12.75">
      <c r="A1907" s="1"/>
      <c r="B1907" s="16"/>
      <c r="E1907" s="1"/>
      <c r="F1907"/>
      <c r="G1907"/>
      <c r="H1907"/>
      <c r="I1907"/>
      <c r="J1907"/>
    </row>
    <row r="1908" spans="1:10" s="2" customFormat="1" ht="12.75">
      <c r="A1908" s="1"/>
      <c r="B1908" s="16"/>
      <c r="E1908" s="1"/>
      <c r="F1908"/>
      <c r="G1908"/>
      <c r="H1908"/>
      <c r="I1908"/>
      <c r="J1908"/>
    </row>
    <row r="1909" spans="1:10" s="2" customFormat="1" ht="12.75">
      <c r="A1909" s="1"/>
      <c r="B1909" s="16"/>
      <c r="E1909" s="1"/>
      <c r="F1909"/>
      <c r="G1909"/>
      <c r="H1909"/>
      <c r="I1909"/>
      <c r="J1909"/>
    </row>
    <row r="1910" spans="1:10" s="2" customFormat="1" ht="12.75">
      <c r="A1910" s="1"/>
      <c r="B1910" s="16"/>
      <c r="E1910" s="1"/>
      <c r="F1910"/>
      <c r="G1910"/>
      <c r="H1910"/>
      <c r="I1910"/>
      <c r="J1910"/>
    </row>
    <row r="1911" spans="1:10" s="2" customFormat="1" ht="12.75">
      <c r="A1911" s="1"/>
      <c r="B1911" s="16"/>
      <c r="E1911" s="1"/>
      <c r="F1911"/>
      <c r="G1911"/>
      <c r="H1911"/>
      <c r="I1911"/>
      <c r="J1911"/>
    </row>
    <row r="1912" spans="1:10" s="2" customFormat="1" ht="12.75">
      <c r="A1912" s="1"/>
      <c r="B1912" s="16"/>
      <c r="E1912" s="1"/>
      <c r="F1912"/>
      <c r="G1912"/>
      <c r="H1912"/>
      <c r="I1912"/>
      <c r="J1912"/>
    </row>
    <row r="1913" spans="1:10" s="2" customFormat="1" ht="12.75">
      <c r="A1913" s="1"/>
      <c r="B1913" s="16"/>
      <c r="E1913" s="1"/>
      <c r="F1913"/>
      <c r="G1913"/>
      <c r="H1913"/>
      <c r="I1913"/>
      <c r="J1913"/>
    </row>
    <row r="1914" spans="1:10" s="2" customFormat="1" ht="12.75">
      <c r="A1914" s="1"/>
      <c r="B1914" s="16"/>
      <c r="E1914" s="1"/>
      <c r="F1914"/>
      <c r="G1914"/>
      <c r="H1914"/>
      <c r="I1914"/>
      <c r="J1914"/>
    </row>
    <row r="1915" spans="1:10" s="2" customFormat="1" ht="12.75">
      <c r="A1915" s="1"/>
      <c r="B1915" s="16"/>
      <c r="E1915" s="1"/>
      <c r="F1915"/>
      <c r="G1915"/>
      <c r="H1915"/>
      <c r="I1915"/>
      <c r="J1915"/>
    </row>
    <row r="1916" spans="1:10" s="2" customFormat="1" ht="12.75">
      <c r="A1916" s="1"/>
      <c r="B1916" s="16"/>
      <c r="E1916" s="1"/>
      <c r="F1916"/>
      <c r="G1916"/>
      <c r="H1916"/>
      <c r="I1916"/>
      <c r="J1916"/>
    </row>
    <row r="1917" spans="1:10" s="2" customFormat="1" ht="12.75">
      <c r="A1917" s="1"/>
      <c r="B1917" s="16"/>
      <c r="E1917" s="1"/>
      <c r="F1917"/>
      <c r="G1917"/>
      <c r="H1917"/>
      <c r="I1917"/>
      <c r="J1917"/>
    </row>
    <row r="1918" spans="1:10" s="2" customFormat="1" ht="12.75">
      <c r="A1918" s="1"/>
      <c r="B1918" s="16"/>
      <c r="E1918" s="1"/>
      <c r="F1918"/>
      <c r="G1918"/>
      <c r="H1918"/>
      <c r="I1918"/>
      <c r="J1918"/>
    </row>
    <row r="1919" spans="1:10" s="2" customFormat="1" ht="12.75">
      <c r="A1919" s="1"/>
      <c r="B1919" s="16"/>
      <c r="E1919" s="1"/>
      <c r="F1919"/>
      <c r="G1919"/>
      <c r="H1919"/>
      <c r="I1919"/>
      <c r="J1919"/>
    </row>
    <row r="1920" spans="1:10" s="2" customFormat="1" ht="12.75">
      <c r="A1920" s="1"/>
      <c r="B1920" s="16"/>
      <c r="E1920" s="1"/>
      <c r="F1920"/>
      <c r="G1920"/>
      <c r="H1920"/>
      <c r="I1920"/>
      <c r="J1920"/>
    </row>
    <row r="1921" spans="1:10" s="2" customFormat="1" ht="12.75">
      <c r="A1921" s="1"/>
      <c r="B1921" s="16"/>
      <c r="E1921" s="1"/>
      <c r="F1921"/>
      <c r="G1921"/>
      <c r="H1921"/>
      <c r="I1921"/>
      <c r="J1921"/>
    </row>
    <row r="1922" spans="1:10" s="2" customFormat="1" ht="12.75">
      <c r="A1922" s="1"/>
      <c r="B1922" s="16"/>
      <c r="E1922" s="1"/>
      <c r="F1922"/>
      <c r="G1922"/>
      <c r="H1922"/>
      <c r="I1922"/>
      <c r="J1922"/>
    </row>
    <row r="1923" spans="1:10" s="2" customFormat="1" ht="12.75">
      <c r="A1923" s="1"/>
      <c r="B1923" s="16"/>
      <c r="E1923" s="1"/>
      <c r="F1923"/>
      <c r="G1923"/>
      <c r="H1923"/>
      <c r="I1923"/>
      <c r="J1923"/>
    </row>
    <row r="1924" spans="1:10" s="2" customFormat="1" ht="12.75">
      <c r="A1924" s="1"/>
      <c r="B1924" s="16"/>
      <c r="E1924" s="1"/>
      <c r="F1924"/>
      <c r="G1924"/>
      <c r="H1924"/>
      <c r="I1924"/>
      <c r="J1924"/>
    </row>
    <row r="1925" spans="1:10" s="2" customFormat="1" ht="12.75">
      <c r="A1925" s="1"/>
      <c r="B1925" s="16"/>
      <c r="E1925" s="1"/>
      <c r="F1925"/>
      <c r="G1925"/>
      <c r="H1925"/>
      <c r="I1925"/>
      <c r="J1925"/>
    </row>
    <row r="1926" spans="1:10" s="2" customFormat="1" ht="12.75">
      <c r="A1926" s="1"/>
      <c r="B1926" s="16"/>
      <c r="E1926" s="1"/>
      <c r="F1926"/>
      <c r="G1926"/>
      <c r="H1926"/>
      <c r="I1926"/>
      <c r="J1926"/>
    </row>
    <row r="1927" spans="1:10" s="2" customFormat="1" ht="12.75">
      <c r="A1927" s="1"/>
      <c r="B1927" s="16"/>
      <c r="E1927" s="1"/>
      <c r="F1927"/>
      <c r="G1927"/>
      <c r="H1927"/>
      <c r="I1927"/>
      <c r="J1927"/>
    </row>
    <row r="1928" spans="1:10" s="2" customFormat="1" ht="12.75">
      <c r="A1928" s="1"/>
      <c r="B1928" s="16"/>
      <c r="E1928" s="1"/>
      <c r="F1928"/>
      <c r="G1928"/>
      <c r="H1928"/>
      <c r="I1928"/>
      <c r="J1928"/>
    </row>
    <row r="1929" spans="1:10" s="2" customFormat="1" ht="12.75">
      <c r="A1929" s="1"/>
      <c r="B1929" s="16"/>
      <c r="E1929" s="1"/>
      <c r="F1929"/>
      <c r="G1929"/>
      <c r="H1929"/>
      <c r="I1929"/>
      <c r="J1929"/>
    </row>
    <row r="1930" spans="1:10" s="2" customFormat="1" ht="12.75">
      <c r="A1930" s="1"/>
      <c r="B1930" s="16"/>
      <c r="E1930" s="1"/>
      <c r="F1930"/>
      <c r="G1930"/>
      <c r="H1930"/>
      <c r="I1930"/>
      <c r="J1930"/>
    </row>
    <row r="1931" spans="1:10" s="2" customFormat="1" ht="12.75">
      <c r="A1931" s="1"/>
      <c r="B1931" s="16"/>
      <c r="E1931" s="1"/>
      <c r="F1931"/>
      <c r="G1931"/>
      <c r="H1931"/>
      <c r="I1931"/>
      <c r="J1931"/>
    </row>
    <row r="1932" spans="1:10" s="2" customFormat="1" ht="12.75">
      <c r="A1932" s="1"/>
      <c r="B1932" s="16"/>
      <c r="E1932" s="1"/>
      <c r="F1932"/>
      <c r="G1932"/>
      <c r="H1932"/>
      <c r="I1932"/>
      <c r="J1932"/>
    </row>
    <row r="1933" spans="1:10" s="2" customFormat="1" ht="12.75">
      <c r="A1933" s="1"/>
      <c r="B1933" s="16"/>
      <c r="E1933" s="1"/>
      <c r="F1933"/>
      <c r="G1933"/>
      <c r="H1933"/>
      <c r="I1933"/>
      <c r="J1933"/>
    </row>
    <row r="1934" spans="1:10" s="2" customFormat="1" ht="12.75">
      <c r="A1934" s="1"/>
      <c r="B1934" s="16"/>
      <c r="E1934" s="1"/>
      <c r="F1934"/>
      <c r="G1934"/>
      <c r="H1934"/>
      <c r="I1934"/>
      <c r="J1934"/>
    </row>
    <row r="1935" spans="1:10" s="2" customFormat="1" ht="12.75">
      <c r="A1935" s="1"/>
      <c r="B1935" s="16"/>
      <c r="E1935" s="1"/>
      <c r="F1935"/>
      <c r="G1935"/>
      <c r="H1935"/>
      <c r="I1935"/>
      <c r="J1935"/>
    </row>
    <row r="1936" spans="1:10" s="2" customFormat="1" ht="12.75">
      <c r="A1936" s="1"/>
      <c r="B1936" s="16"/>
      <c r="E1936" s="1"/>
      <c r="F1936"/>
      <c r="G1936"/>
      <c r="H1936"/>
      <c r="I1936"/>
      <c r="J1936"/>
    </row>
    <row r="1937" spans="1:10" s="2" customFormat="1" ht="12.75">
      <c r="A1937" s="1"/>
      <c r="B1937" s="16"/>
      <c r="E1937" s="1"/>
      <c r="F1937"/>
      <c r="G1937"/>
      <c r="H1937"/>
      <c r="I1937"/>
      <c r="J1937"/>
    </row>
    <row r="1938" spans="1:10" s="2" customFormat="1" ht="12.75">
      <c r="A1938" s="1"/>
      <c r="B1938" s="16"/>
      <c r="E1938" s="1"/>
      <c r="F1938"/>
      <c r="G1938"/>
      <c r="H1938"/>
      <c r="I1938"/>
      <c r="J1938"/>
    </row>
    <row r="1939" spans="1:10" s="2" customFormat="1" ht="12.75">
      <c r="A1939" s="1"/>
      <c r="B1939" s="16"/>
      <c r="E1939" s="1"/>
      <c r="F1939"/>
      <c r="G1939"/>
      <c r="H1939"/>
      <c r="I1939"/>
      <c r="J1939"/>
    </row>
    <row r="1940" spans="1:10" s="2" customFormat="1" ht="12.75">
      <c r="A1940" s="1"/>
      <c r="B1940" s="16"/>
      <c r="E1940" s="1"/>
      <c r="F1940"/>
      <c r="G1940"/>
      <c r="H1940"/>
      <c r="I1940"/>
      <c r="J1940"/>
    </row>
    <row r="1941" spans="1:10" s="2" customFormat="1" ht="12.75">
      <c r="A1941" s="1"/>
      <c r="B1941" s="16"/>
      <c r="E1941" s="1"/>
      <c r="F1941"/>
      <c r="G1941"/>
      <c r="H1941"/>
      <c r="I1941"/>
      <c r="J1941"/>
    </row>
    <row r="1942" spans="1:10" s="2" customFormat="1" ht="12.75">
      <c r="A1942" s="1"/>
      <c r="B1942" s="16"/>
      <c r="E1942" s="1"/>
      <c r="F1942"/>
      <c r="G1942"/>
      <c r="H1942"/>
      <c r="I1942"/>
      <c r="J1942"/>
    </row>
    <row r="1943" spans="1:10" s="2" customFormat="1" ht="12.75">
      <c r="A1943" s="1"/>
      <c r="B1943" s="16"/>
      <c r="E1943" s="1"/>
      <c r="F1943"/>
      <c r="G1943"/>
      <c r="H1943"/>
      <c r="I1943"/>
      <c r="J1943"/>
    </row>
    <row r="1944" spans="1:10" s="2" customFormat="1" ht="12.75">
      <c r="A1944" s="1"/>
      <c r="B1944" s="16"/>
      <c r="E1944" s="1"/>
      <c r="F1944"/>
      <c r="G1944"/>
      <c r="H1944"/>
      <c r="I1944"/>
      <c r="J1944"/>
    </row>
    <row r="1945" spans="1:10" s="2" customFormat="1" ht="12.75">
      <c r="A1945" s="1"/>
      <c r="B1945" s="16"/>
      <c r="E1945" s="1"/>
      <c r="F1945"/>
      <c r="G1945"/>
      <c r="H1945"/>
      <c r="I1945"/>
      <c r="J1945"/>
    </row>
    <row r="1946" spans="1:10" s="2" customFormat="1" ht="12.75">
      <c r="A1946" s="1"/>
      <c r="B1946" s="16"/>
      <c r="E1946" s="1"/>
      <c r="F1946"/>
      <c r="G1946"/>
      <c r="H1946"/>
      <c r="I1946"/>
      <c r="J1946"/>
    </row>
    <row r="1947" spans="1:10" s="2" customFormat="1" ht="12.75">
      <c r="A1947" s="1"/>
      <c r="B1947" s="16"/>
      <c r="E1947" s="1"/>
      <c r="F1947"/>
      <c r="G1947"/>
      <c r="H1947"/>
      <c r="I1947"/>
      <c r="J1947"/>
    </row>
    <row r="1948" spans="1:10" s="2" customFormat="1" ht="12.75">
      <c r="A1948" s="1"/>
      <c r="B1948" s="16"/>
      <c r="E1948" s="1"/>
      <c r="F1948"/>
      <c r="G1948"/>
      <c r="H1948"/>
      <c r="I1948"/>
      <c r="J1948"/>
    </row>
    <row r="1949" spans="1:10" s="2" customFormat="1" ht="12.75">
      <c r="A1949" s="1"/>
      <c r="B1949" s="16"/>
      <c r="E1949" s="1"/>
      <c r="F1949"/>
      <c r="G1949"/>
      <c r="H1949"/>
      <c r="I1949"/>
      <c r="J1949"/>
    </row>
    <row r="1950" spans="1:10" s="2" customFormat="1" ht="12.75">
      <c r="A1950" s="1"/>
      <c r="B1950" s="16"/>
      <c r="E1950" s="1"/>
      <c r="F1950"/>
      <c r="G1950"/>
      <c r="H1950"/>
      <c r="I1950"/>
      <c r="J1950"/>
    </row>
    <row r="1951" spans="1:10" s="2" customFormat="1" ht="12.75">
      <c r="A1951" s="1"/>
      <c r="B1951" s="16"/>
      <c r="E1951" s="1"/>
      <c r="F1951"/>
      <c r="G1951"/>
      <c r="H1951"/>
      <c r="I1951"/>
      <c r="J1951"/>
    </row>
    <row r="1952" spans="1:10" s="2" customFormat="1" ht="12.75">
      <c r="A1952" s="1"/>
      <c r="B1952" s="16"/>
      <c r="E1952" s="1"/>
      <c r="F1952"/>
      <c r="G1952"/>
      <c r="H1952"/>
      <c r="I1952"/>
      <c r="J1952"/>
    </row>
    <row r="1953" spans="1:10" s="2" customFormat="1" ht="12.75">
      <c r="A1953" s="1"/>
      <c r="B1953" s="16"/>
      <c r="E1953" s="1"/>
      <c r="F1953"/>
      <c r="G1953"/>
      <c r="H1953"/>
      <c r="I1953"/>
      <c r="J1953"/>
    </row>
    <row r="1954" spans="1:10" s="2" customFormat="1" ht="12.75">
      <c r="A1954" s="1"/>
      <c r="B1954" s="16"/>
      <c r="E1954" s="1"/>
      <c r="F1954"/>
      <c r="G1954"/>
      <c r="H1954"/>
      <c r="I1954"/>
      <c r="J1954"/>
    </row>
    <row r="1955" spans="1:10" s="2" customFormat="1" ht="12.75">
      <c r="A1955" s="1"/>
      <c r="B1955" s="16"/>
      <c r="E1955" s="1"/>
      <c r="F1955"/>
      <c r="G1955"/>
      <c r="H1955"/>
      <c r="I1955"/>
      <c r="J1955"/>
    </row>
    <row r="1956" spans="1:10" s="2" customFormat="1" ht="12.75">
      <c r="A1956" s="1"/>
      <c r="B1956" s="16"/>
      <c r="E1956" s="1"/>
      <c r="F1956"/>
      <c r="G1956"/>
      <c r="H1956"/>
      <c r="I1956"/>
      <c r="J1956"/>
    </row>
    <row r="1957" spans="1:10" s="2" customFormat="1" ht="12.75">
      <c r="A1957" s="1"/>
      <c r="B1957" s="16"/>
      <c r="E1957" s="1"/>
      <c r="F1957"/>
      <c r="G1957"/>
      <c r="H1957"/>
      <c r="I1957"/>
      <c r="J1957"/>
    </row>
    <row r="1958" spans="1:10" s="2" customFormat="1" ht="12.75">
      <c r="A1958" s="1"/>
      <c r="B1958" s="16"/>
      <c r="E1958" s="1"/>
      <c r="F1958"/>
      <c r="G1958"/>
      <c r="H1958"/>
      <c r="I1958"/>
      <c r="J1958"/>
    </row>
    <row r="1959" spans="1:10" s="2" customFormat="1" ht="12.75">
      <c r="A1959" s="1"/>
      <c r="B1959" s="16"/>
      <c r="E1959" s="1"/>
      <c r="F1959"/>
      <c r="G1959"/>
      <c r="H1959"/>
      <c r="I1959"/>
      <c r="J1959"/>
    </row>
    <row r="1960" spans="1:10" s="2" customFormat="1" ht="12.75">
      <c r="A1960" s="1"/>
      <c r="B1960" s="16"/>
      <c r="E1960" s="1"/>
      <c r="F1960"/>
      <c r="G1960"/>
      <c r="H1960"/>
      <c r="I1960"/>
      <c r="J1960"/>
    </row>
    <row r="1961" spans="1:10" s="2" customFormat="1" ht="12.75">
      <c r="A1961" s="1"/>
      <c r="B1961" s="16"/>
      <c r="E1961" s="1"/>
      <c r="F1961"/>
      <c r="G1961"/>
      <c r="H1961"/>
      <c r="I1961"/>
      <c r="J1961"/>
    </row>
    <row r="1962" spans="1:10" s="2" customFormat="1" ht="12.75">
      <c r="A1962" s="1"/>
      <c r="B1962" s="16"/>
      <c r="E1962" s="1"/>
      <c r="F1962"/>
      <c r="G1962"/>
      <c r="H1962"/>
      <c r="I1962"/>
      <c r="J1962"/>
    </row>
    <row r="1963" spans="1:10" s="2" customFormat="1" ht="12.75">
      <c r="A1963" s="1"/>
      <c r="B1963" s="16"/>
      <c r="E1963" s="1"/>
      <c r="F1963"/>
      <c r="G1963"/>
      <c r="H1963"/>
      <c r="I1963"/>
      <c r="J1963"/>
    </row>
    <row r="1964" spans="1:10" s="2" customFormat="1" ht="12.75">
      <c r="A1964" s="1"/>
      <c r="B1964" s="16"/>
      <c r="E1964" s="1"/>
      <c r="F1964"/>
      <c r="G1964"/>
      <c r="H1964"/>
      <c r="I1964"/>
      <c r="J1964"/>
    </row>
    <row r="1965" spans="1:10" s="2" customFormat="1" ht="12.75">
      <c r="A1965" s="1"/>
      <c r="B1965" s="16"/>
      <c r="E1965" s="1"/>
      <c r="F1965"/>
      <c r="G1965"/>
      <c r="H1965"/>
      <c r="I1965"/>
      <c r="J1965"/>
    </row>
    <row r="1966" spans="1:10" s="2" customFormat="1" ht="12.75">
      <c r="A1966" s="1"/>
      <c r="B1966" s="16"/>
      <c r="E1966" s="1"/>
      <c r="F1966"/>
      <c r="G1966"/>
      <c r="H1966"/>
      <c r="I1966"/>
      <c r="J1966"/>
    </row>
    <row r="1967" spans="1:10" s="2" customFormat="1" ht="12.75">
      <c r="A1967" s="1"/>
      <c r="B1967" s="16"/>
      <c r="E1967" s="1"/>
      <c r="F1967"/>
      <c r="G1967"/>
      <c r="H1967"/>
      <c r="I1967"/>
      <c r="J1967"/>
    </row>
    <row r="1968" spans="1:10" s="2" customFormat="1" ht="12.75">
      <c r="A1968" s="1"/>
      <c r="B1968" s="16"/>
      <c r="E1968" s="1"/>
      <c r="F1968"/>
      <c r="G1968"/>
      <c r="H1968"/>
      <c r="I1968"/>
      <c r="J1968"/>
    </row>
    <row r="1969" spans="1:10" s="2" customFormat="1" ht="12.75">
      <c r="A1969" s="1"/>
      <c r="B1969" s="16"/>
      <c r="E1969" s="1"/>
      <c r="F1969"/>
      <c r="G1969"/>
      <c r="H1969"/>
      <c r="I1969"/>
      <c r="J1969"/>
    </row>
    <row r="1970" spans="1:10" s="2" customFormat="1" ht="12.75">
      <c r="A1970" s="1"/>
      <c r="B1970" s="16"/>
      <c r="E1970" s="1"/>
      <c r="F1970"/>
      <c r="G1970"/>
      <c r="H1970"/>
      <c r="I1970"/>
      <c r="J1970"/>
    </row>
    <row r="1971" spans="1:10" s="2" customFormat="1" ht="12.75">
      <c r="A1971" s="1"/>
      <c r="B1971" s="16"/>
      <c r="E1971" s="1"/>
      <c r="F1971"/>
      <c r="G1971"/>
      <c r="H1971"/>
      <c r="I1971"/>
      <c r="J1971"/>
    </row>
    <row r="1972" spans="1:10" s="2" customFormat="1" ht="12.75">
      <c r="A1972" s="1"/>
      <c r="B1972" s="16"/>
      <c r="E1972" s="1"/>
      <c r="F1972"/>
      <c r="G1972"/>
      <c r="H1972"/>
      <c r="I1972"/>
      <c r="J1972"/>
    </row>
    <row r="1973" spans="1:10" s="2" customFormat="1" ht="12.75">
      <c r="A1973" s="1"/>
      <c r="B1973" s="16"/>
      <c r="E1973" s="1"/>
      <c r="F1973"/>
      <c r="G1973"/>
      <c r="H1973"/>
      <c r="I1973"/>
      <c r="J1973"/>
    </row>
    <row r="1974" spans="1:10" s="2" customFormat="1" ht="12.75">
      <c r="A1974" s="1"/>
      <c r="B1974" s="16"/>
      <c r="E1974" s="1"/>
      <c r="F1974"/>
      <c r="G1974"/>
      <c r="H1974"/>
      <c r="I1974"/>
      <c r="J1974"/>
    </row>
    <row r="1975" spans="1:10" s="2" customFormat="1" ht="12.75">
      <c r="A1975" s="1"/>
      <c r="B1975" s="16"/>
      <c r="E1975" s="1"/>
      <c r="F1975"/>
      <c r="G1975"/>
      <c r="H1975"/>
      <c r="I1975"/>
      <c r="J1975"/>
    </row>
    <row r="1976" spans="1:10" s="2" customFormat="1" ht="12.75">
      <c r="A1976" s="1"/>
      <c r="B1976" s="16"/>
      <c r="E1976" s="1"/>
      <c r="F1976"/>
      <c r="G1976"/>
      <c r="H1976"/>
      <c r="I1976"/>
      <c r="J1976"/>
    </row>
    <row r="1977" spans="1:10" s="2" customFormat="1" ht="12.75">
      <c r="A1977" s="1"/>
      <c r="B1977" s="16"/>
      <c r="E1977" s="1"/>
      <c r="F1977"/>
      <c r="G1977"/>
      <c r="H1977"/>
      <c r="I1977"/>
      <c r="J1977"/>
    </row>
    <row r="1978" spans="1:10" s="2" customFormat="1" ht="12.75">
      <c r="A1978" s="1"/>
      <c r="B1978" s="16"/>
      <c r="E1978" s="1"/>
      <c r="F1978"/>
      <c r="G1978"/>
      <c r="H1978"/>
      <c r="I1978"/>
      <c r="J1978"/>
    </row>
    <row r="1979" spans="1:10" s="2" customFormat="1" ht="12.75">
      <c r="A1979" s="1"/>
      <c r="B1979" s="16"/>
      <c r="E1979" s="1"/>
      <c r="F1979"/>
      <c r="G1979"/>
      <c r="H1979"/>
      <c r="I1979"/>
      <c r="J1979"/>
    </row>
    <row r="1980" spans="1:10" s="2" customFormat="1" ht="12.75">
      <c r="A1980" s="1"/>
      <c r="B1980" s="16"/>
      <c r="E1980" s="1"/>
      <c r="F1980"/>
      <c r="G1980"/>
      <c r="H1980"/>
      <c r="I1980"/>
      <c r="J1980"/>
    </row>
    <row r="1981" spans="1:10" s="2" customFormat="1" ht="12.75">
      <c r="A1981" s="1"/>
      <c r="B1981" s="16"/>
      <c r="E1981" s="1"/>
      <c r="F1981"/>
      <c r="G1981"/>
      <c r="H1981"/>
      <c r="I1981"/>
      <c r="J1981"/>
    </row>
    <row r="1982" spans="1:10" s="2" customFormat="1" ht="12.75">
      <c r="A1982" s="1"/>
      <c r="B1982" s="16"/>
      <c r="E1982" s="1"/>
      <c r="F1982"/>
      <c r="G1982"/>
      <c r="H1982"/>
      <c r="I1982"/>
      <c r="J1982"/>
    </row>
    <row r="1983" spans="1:10" s="2" customFormat="1" ht="12.75">
      <c r="A1983" s="1"/>
      <c r="B1983" s="16"/>
      <c r="E1983" s="1"/>
      <c r="F1983"/>
      <c r="G1983"/>
      <c r="H1983"/>
      <c r="I1983"/>
      <c r="J1983"/>
    </row>
    <row r="1984" spans="1:10" s="2" customFormat="1" ht="12.75">
      <c r="A1984" s="1"/>
      <c r="B1984" s="16"/>
      <c r="E1984" s="1"/>
      <c r="F1984"/>
      <c r="G1984"/>
      <c r="H1984"/>
      <c r="I1984"/>
      <c r="J1984"/>
    </row>
    <row r="1985" spans="1:10" s="2" customFormat="1" ht="12.75">
      <c r="A1985" s="1"/>
      <c r="B1985" s="16"/>
      <c r="E1985" s="1"/>
      <c r="F1985"/>
      <c r="G1985"/>
      <c r="H1985"/>
      <c r="I1985"/>
      <c r="J1985"/>
    </row>
    <row r="1986" spans="1:10" s="2" customFormat="1" ht="12.75">
      <c r="A1986" s="1"/>
      <c r="B1986" s="16"/>
      <c r="E1986" s="1"/>
      <c r="F1986"/>
      <c r="G1986"/>
      <c r="H1986"/>
      <c r="I1986"/>
      <c r="J1986"/>
    </row>
    <row r="1987" spans="1:10" s="2" customFormat="1" ht="12.75">
      <c r="A1987" s="1"/>
      <c r="B1987" s="16"/>
      <c r="E1987" s="1"/>
      <c r="F1987"/>
      <c r="G1987"/>
      <c r="H1987"/>
      <c r="I1987"/>
      <c r="J1987"/>
    </row>
    <row r="1988" spans="1:10" s="2" customFormat="1" ht="12.75">
      <c r="A1988" s="1"/>
      <c r="B1988" s="16"/>
      <c r="E1988" s="1"/>
      <c r="F1988"/>
      <c r="G1988"/>
      <c r="H1988"/>
      <c r="I1988"/>
      <c r="J1988"/>
    </row>
    <row r="1989" spans="1:10" s="2" customFormat="1" ht="12.75">
      <c r="A1989" s="1"/>
      <c r="B1989" s="16"/>
      <c r="E1989" s="1"/>
      <c r="F1989"/>
      <c r="G1989"/>
      <c r="H1989"/>
      <c r="I1989"/>
      <c r="J1989"/>
    </row>
    <row r="1990" spans="1:10" s="2" customFormat="1" ht="12.75">
      <c r="A1990" s="1"/>
      <c r="B1990" s="16"/>
      <c r="E1990" s="1"/>
      <c r="F1990"/>
      <c r="G1990"/>
      <c r="H1990"/>
      <c r="I1990"/>
      <c r="J1990"/>
    </row>
    <row r="1991" spans="1:10" s="2" customFormat="1" ht="12.75">
      <c r="A1991" s="1"/>
      <c r="B1991" s="16"/>
      <c r="E1991" s="1"/>
      <c r="F1991"/>
      <c r="G1991"/>
      <c r="H1991"/>
      <c r="I1991"/>
      <c r="J1991"/>
    </row>
    <row r="1992" spans="1:10" s="2" customFormat="1" ht="12.75">
      <c r="A1992" s="1"/>
      <c r="B1992" s="16"/>
      <c r="E1992" s="1"/>
      <c r="F1992"/>
      <c r="G1992"/>
      <c r="H1992"/>
      <c r="I1992"/>
      <c r="J1992"/>
    </row>
    <row r="1993" spans="1:10" s="2" customFormat="1" ht="12.75">
      <c r="A1993" s="1"/>
      <c r="B1993" s="16"/>
      <c r="E1993" s="1"/>
      <c r="F1993"/>
      <c r="G1993"/>
      <c r="H1993"/>
      <c r="I1993"/>
      <c r="J1993"/>
    </row>
    <row r="1994" spans="1:10" s="2" customFormat="1" ht="12.75">
      <c r="A1994" s="1"/>
      <c r="B1994" s="16"/>
      <c r="E1994" s="1"/>
      <c r="F1994"/>
      <c r="G1994"/>
      <c r="H1994"/>
      <c r="I1994"/>
      <c r="J1994"/>
    </row>
    <row r="1995" spans="1:10" s="2" customFormat="1" ht="12.75">
      <c r="A1995" s="1"/>
      <c r="B1995" s="16"/>
      <c r="E1995" s="1"/>
      <c r="F1995"/>
      <c r="G1995"/>
      <c r="H1995"/>
      <c r="I1995"/>
      <c r="J1995"/>
    </row>
    <row r="1996" spans="1:10" s="2" customFormat="1" ht="12.75">
      <c r="A1996" s="1"/>
      <c r="B1996" s="16"/>
      <c r="E1996" s="1"/>
      <c r="F1996"/>
      <c r="G1996"/>
      <c r="H1996"/>
      <c r="I1996"/>
      <c r="J1996"/>
    </row>
    <row r="1997" spans="1:10" s="2" customFormat="1" ht="12.75">
      <c r="A1997" s="1"/>
      <c r="B1997" s="16"/>
      <c r="E1997" s="1"/>
      <c r="F1997"/>
      <c r="G1997"/>
      <c r="H1997"/>
      <c r="I1997"/>
      <c r="J1997"/>
    </row>
    <row r="1998" spans="1:10" s="2" customFormat="1" ht="12.75">
      <c r="A1998" s="1"/>
      <c r="B1998" s="16"/>
      <c r="E1998" s="1"/>
      <c r="F1998"/>
      <c r="G1998"/>
      <c r="H1998"/>
      <c r="I1998"/>
      <c r="J1998"/>
    </row>
    <row r="1999" spans="1:10" s="2" customFormat="1" ht="12.75">
      <c r="A1999" s="1"/>
      <c r="B1999" s="16"/>
      <c r="E1999" s="1"/>
      <c r="F1999"/>
      <c r="G1999"/>
      <c r="H1999"/>
      <c r="I1999"/>
      <c r="J1999"/>
    </row>
    <row r="2000" spans="1:10" s="2" customFormat="1" ht="12.75">
      <c r="A2000" s="1"/>
      <c r="B2000" s="16"/>
      <c r="E2000" s="1"/>
      <c r="F2000"/>
      <c r="G2000"/>
      <c r="H2000"/>
      <c r="I2000"/>
      <c r="J2000"/>
    </row>
    <row r="2001" spans="1:10" s="2" customFormat="1" ht="12.75">
      <c r="A2001" s="1"/>
      <c r="B2001" s="16"/>
      <c r="E2001" s="1"/>
      <c r="F2001"/>
      <c r="G2001"/>
      <c r="H2001"/>
      <c r="I2001"/>
      <c r="J2001"/>
    </row>
    <row r="2002" spans="1:10" s="2" customFormat="1" ht="12.75">
      <c r="A2002" s="1"/>
      <c r="B2002" s="16"/>
      <c r="E2002" s="1"/>
      <c r="F2002"/>
      <c r="G2002"/>
      <c r="H2002"/>
      <c r="I2002"/>
      <c r="J2002"/>
    </row>
    <row r="2003" spans="1:10" s="2" customFormat="1" ht="12.75">
      <c r="A2003" s="1"/>
      <c r="B2003" s="16"/>
      <c r="E2003" s="1"/>
      <c r="F2003"/>
      <c r="G2003"/>
      <c r="H2003"/>
      <c r="I2003"/>
      <c r="J2003"/>
    </row>
    <row r="2004" spans="1:10" s="2" customFormat="1" ht="12.75">
      <c r="A2004" s="1"/>
      <c r="B2004" s="16"/>
      <c r="E2004" s="1"/>
      <c r="F2004"/>
      <c r="G2004"/>
      <c r="H2004"/>
      <c r="I2004"/>
      <c r="J2004"/>
    </row>
    <row r="2005" spans="1:10" s="2" customFormat="1" ht="12.75">
      <c r="A2005" s="1"/>
      <c r="B2005" s="16"/>
      <c r="E2005" s="1"/>
      <c r="F2005"/>
      <c r="G2005"/>
      <c r="H2005"/>
      <c r="I2005"/>
      <c r="J2005"/>
    </row>
    <row r="2006" spans="1:10" s="2" customFormat="1" ht="12.75">
      <c r="A2006" s="1"/>
      <c r="B2006" s="16"/>
      <c r="E2006" s="1"/>
      <c r="F2006"/>
      <c r="G2006"/>
      <c r="H2006"/>
      <c r="I2006"/>
      <c r="J2006"/>
    </row>
    <row r="2007" spans="1:10" s="2" customFormat="1" ht="12.75">
      <c r="A2007" s="1"/>
      <c r="B2007" s="16"/>
      <c r="E2007" s="1"/>
      <c r="F2007"/>
      <c r="G2007"/>
      <c r="H2007"/>
      <c r="I2007"/>
      <c r="J2007"/>
    </row>
    <row r="2008" spans="1:10" s="2" customFormat="1" ht="12.75">
      <c r="A2008" s="1"/>
      <c r="B2008" s="16"/>
      <c r="E2008" s="1"/>
      <c r="F2008"/>
      <c r="G2008"/>
      <c r="H2008"/>
      <c r="I2008"/>
      <c r="J2008"/>
    </row>
    <row r="2009" spans="1:10" s="2" customFormat="1" ht="12.75">
      <c r="A2009" s="1"/>
      <c r="B2009" s="16"/>
      <c r="E2009" s="1"/>
      <c r="F2009"/>
      <c r="G2009"/>
      <c r="H2009"/>
      <c r="I2009"/>
      <c r="J2009"/>
    </row>
    <row r="2010" spans="1:10" s="2" customFormat="1" ht="12.75">
      <c r="A2010" s="1"/>
      <c r="B2010" s="16"/>
      <c r="E2010" s="1"/>
      <c r="F2010"/>
      <c r="G2010"/>
      <c r="H2010"/>
      <c r="I2010"/>
      <c r="J2010"/>
    </row>
    <row r="2011" spans="1:10" s="2" customFormat="1" ht="12.75">
      <c r="A2011" s="1"/>
      <c r="B2011" s="16"/>
      <c r="E2011" s="1"/>
      <c r="F2011"/>
      <c r="G2011"/>
      <c r="H2011"/>
      <c r="I2011"/>
      <c r="J2011"/>
    </row>
    <row r="2012" spans="1:10" s="2" customFormat="1" ht="12.75">
      <c r="A2012" s="1"/>
      <c r="B2012" s="16"/>
      <c r="E2012" s="1"/>
      <c r="F2012"/>
      <c r="G2012"/>
      <c r="H2012"/>
      <c r="I2012"/>
      <c r="J2012"/>
    </row>
    <row r="2013" spans="1:10" s="2" customFormat="1" ht="12.75">
      <c r="A2013" s="1"/>
      <c r="B2013" s="16"/>
      <c r="E2013" s="1"/>
      <c r="F2013"/>
      <c r="G2013"/>
      <c r="H2013"/>
      <c r="I2013"/>
      <c r="J2013"/>
    </row>
    <row r="2014" spans="1:10" s="2" customFormat="1" ht="12.75">
      <c r="A2014" s="1"/>
      <c r="B2014" s="16"/>
      <c r="E2014" s="1"/>
      <c r="F2014"/>
      <c r="G2014"/>
      <c r="H2014"/>
      <c r="I2014"/>
      <c r="J2014"/>
    </row>
    <row r="2015" spans="1:10" s="2" customFormat="1" ht="12.75">
      <c r="A2015" s="1"/>
      <c r="B2015" s="16"/>
      <c r="E2015" s="1"/>
      <c r="F2015"/>
      <c r="G2015"/>
      <c r="H2015"/>
      <c r="I2015"/>
      <c r="J2015"/>
    </row>
    <row r="2016" spans="1:10" s="2" customFormat="1" ht="12.75">
      <c r="A2016" s="1"/>
      <c r="B2016" s="16"/>
      <c r="E2016" s="1"/>
      <c r="F2016"/>
      <c r="G2016"/>
      <c r="H2016"/>
      <c r="I2016"/>
      <c r="J2016"/>
    </row>
    <row r="2017" spans="1:10" s="2" customFormat="1" ht="12.75">
      <c r="A2017" s="1"/>
      <c r="B2017" s="16"/>
      <c r="E2017" s="1"/>
      <c r="F2017"/>
      <c r="G2017"/>
      <c r="H2017"/>
      <c r="I2017"/>
      <c r="J2017"/>
    </row>
    <row r="2018" spans="1:10" s="2" customFormat="1" ht="12.75">
      <c r="A2018" s="1"/>
      <c r="B2018" s="16"/>
      <c r="E2018" s="1"/>
      <c r="F2018"/>
      <c r="G2018"/>
      <c r="H2018"/>
      <c r="I2018"/>
      <c r="J2018"/>
    </row>
    <row r="2019" spans="1:10" s="2" customFormat="1" ht="12.75">
      <c r="A2019" s="1"/>
      <c r="B2019" s="16"/>
      <c r="E2019" s="1"/>
      <c r="F2019"/>
      <c r="G2019"/>
      <c r="H2019"/>
      <c r="I2019"/>
      <c r="J2019"/>
    </row>
    <row r="2020" spans="1:10" s="2" customFormat="1" ht="12.75">
      <c r="A2020" s="1"/>
      <c r="B2020" s="16"/>
      <c r="E2020" s="1"/>
      <c r="F2020"/>
      <c r="G2020"/>
      <c r="H2020"/>
      <c r="I2020"/>
      <c r="J2020"/>
    </row>
    <row r="2021" spans="1:10" s="2" customFormat="1" ht="12.75">
      <c r="A2021" s="1"/>
      <c r="B2021" s="16"/>
      <c r="E2021" s="1"/>
      <c r="F2021"/>
      <c r="G2021"/>
      <c r="H2021"/>
      <c r="I2021"/>
      <c r="J2021"/>
    </row>
    <row r="2022" spans="1:10" s="2" customFormat="1" ht="12.75">
      <c r="A2022" s="1"/>
      <c r="B2022" s="16"/>
      <c r="E2022" s="1"/>
      <c r="F2022"/>
      <c r="G2022"/>
      <c r="H2022"/>
      <c r="I2022"/>
      <c r="J2022"/>
    </row>
    <row r="2023" spans="1:10" s="2" customFormat="1" ht="12.75">
      <c r="A2023" s="1"/>
      <c r="B2023" s="16"/>
      <c r="E2023" s="1"/>
      <c r="F2023"/>
      <c r="G2023"/>
      <c r="H2023"/>
      <c r="I2023"/>
      <c r="J2023"/>
    </row>
    <row r="2024" spans="1:10" s="2" customFormat="1" ht="12.75">
      <c r="A2024" s="1"/>
      <c r="B2024" s="16"/>
      <c r="E2024" s="1"/>
      <c r="F2024"/>
      <c r="G2024"/>
      <c r="H2024"/>
      <c r="I2024"/>
      <c r="J2024"/>
    </row>
    <row r="2025" spans="1:10" s="2" customFormat="1" ht="12.75">
      <c r="A2025" s="1"/>
      <c r="B2025" s="16"/>
      <c r="E2025" s="1"/>
      <c r="F2025"/>
      <c r="G2025"/>
      <c r="H2025"/>
      <c r="I2025"/>
      <c r="J2025"/>
    </row>
    <row r="2026" spans="1:10" s="2" customFormat="1" ht="12.75">
      <c r="A2026" s="1"/>
      <c r="B2026" s="16"/>
      <c r="E2026" s="1"/>
      <c r="F2026"/>
      <c r="G2026"/>
      <c r="H2026"/>
      <c r="I2026"/>
      <c r="J2026"/>
    </row>
    <row r="2027" spans="1:10" s="2" customFormat="1" ht="12.75">
      <c r="A2027" s="1"/>
      <c r="B2027" s="16"/>
      <c r="E2027" s="1"/>
      <c r="F2027"/>
      <c r="G2027"/>
      <c r="H2027"/>
      <c r="I2027"/>
      <c r="J2027"/>
    </row>
    <row r="2028" spans="1:10" s="2" customFormat="1" ht="12.75">
      <c r="A2028" s="1"/>
      <c r="B2028" s="16"/>
      <c r="E2028" s="1"/>
      <c r="F2028"/>
      <c r="G2028"/>
      <c r="H2028"/>
      <c r="I2028"/>
      <c r="J2028"/>
    </row>
    <row r="2029" spans="1:10" s="2" customFormat="1" ht="12.75">
      <c r="A2029" s="1"/>
      <c r="B2029" s="16"/>
      <c r="E2029" s="1"/>
      <c r="F2029"/>
      <c r="G2029"/>
      <c r="H2029"/>
      <c r="I2029"/>
      <c r="J2029"/>
    </row>
    <row r="2030" spans="1:10" s="2" customFormat="1" ht="12.75">
      <c r="A2030" s="1"/>
      <c r="B2030" s="16"/>
      <c r="E2030" s="1"/>
      <c r="F2030"/>
      <c r="G2030"/>
      <c r="H2030"/>
      <c r="I2030"/>
      <c r="J2030"/>
    </row>
    <row r="2031" spans="1:10" s="2" customFormat="1" ht="12.75">
      <c r="A2031" s="1"/>
      <c r="B2031" s="16"/>
      <c r="E2031" s="1"/>
      <c r="F2031"/>
      <c r="G2031"/>
      <c r="H2031"/>
      <c r="I2031"/>
      <c r="J2031"/>
    </row>
    <row r="2032" spans="1:10" s="2" customFormat="1" ht="12.75">
      <c r="A2032" s="1"/>
      <c r="B2032" s="16"/>
      <c r="E2032" s="1"/>
      <c r="F2032"/>
      <c r="G2032"/>
      <c r="H2032"/>
      <c r="I2032"/>
      <c r="J2032"/>
    </row>
    <row r="2033" spans="1:10" s="2" customFormat="1" ht="12.75">
      <c r="A2033" s="1"/>
      <c r="B2033" s="16"/>
      <c r="E2033" s="1"/>
      <c r="F2033"/>
      <c r="G2033"/>
      <c r="H2033"/>
      <c r="I2033"/>
      <c r="J2033"/>
    </row>
    <row r="2034" spans="1:10" s="2" customFormat="1" ht="12.75">
      <c r="A2034" s="1"/>
      <c r="B2034" s="16"/>
      <c r="E2034" s="1"/>
      <c r="F2034"/>
      <c r="G2034"/>
      <c r="H2034"/>
      <c r="I2034"/>
      <c r="J2034"/>
    </row>
    <row r="2035" spans="1:10" s="2" customFormat="1" ht="12.75">
      <c r="A2035" s="1"/>
      <c r="B2035" s="16"/>
      <c r="E2035" s="1"/>
      <c r="F2035"/>
      <c r="G2035"/>
      <c r="H2035"/>
      <c r="I2035"/>
      <c r="J2035"/>
    </row>
    <row r="2036" spans="1:10" s="2" customFormat="1" ht="12.75">
      <c r="A2036" s="1"/>
      <c r="B2036" s="16"/>
      <c r="E2036" s="1"/>
      <c r="F2036"/>
      <c r="G2036"/>
      <c r="H2036"/>
      <c r="I2036"/>
      <c r="J2036"/>
    </row>
    <row r="2037" spans="1:10" s="2" customFormat="1" ht="12.75">
      <c r="A2037" s="1"/>
      <c r="B2037" s="16"/>
      <c r="E2037" s="1"/>
      <c r="F2037"/>
      <c r="G2037"/>
      <c r="H2037"/>
      <c r="I2037"/>
      <c r="J2037"/>
    </row>
    <row r="2038" spans="1:10" s="2" customFormat="1" ht="12.75">
      <c r="A2038" s="1"/>
      <c r="B2038" s="16"/>
      <c r="E2038" s="1"/>
      <c r="F2038"/>
      <c r="G2038"/>
      <c r="H2038"/>
      <c r="I2038"/>
      <c r="J2038"/>
    </row>
    <row r="2039" spans="1:10" s="2" customFormat="1" ht="12.75">
      <c r="A2039" s="1"/>
      <c r="B2039" s="16"/>
      <c r="E2039" s="1"/>
      <c r="F2039"/>
      <c r="G2039"/>
      <c r="H2039"/>
      <c r="I2039"/>
      <c r="J2039"/>
    </row>
    <row r="2040" spans="1:10" s="2" customFormat="1" ht="12.75">
      <c r="A2040" s="1"/>
      <c r="B2040" s="16"/>
      <c r="E2040" s="1"/>
      <c r="F2040"/>
      <c r="G2040"/>
      <c r="H2040"/>
      <c r="I2040"/>
      <c r="J2040"/>
    </row>
    <row r="2041" spans="1:10" s="2" customFormat="1" ht="12.75">
      <c r="A2041" s="1"/>
      <c r="B2041" s="16"/>
      <c r="E2041" s="1"/>
      <c r="F2041"/>
      <c r="G2041"/>
      <c r="H2041"/>
      <c r="I2041"/>
      <c r="J2041"/>
    </row>
    <row r="2042" spans="1:10" s="2" customFormat="1" ht="12.75">
      <c r="A2042" s="1"/>
      <c r="B2042" s="16"/>
      <c r="E2042" s="1"/>
      <c r="F2042"/>
      <c r="G2042"/>
      <c r="H2042"/>
      <c r="I2042"/>
      <c r="J2042"/>
    </row>
    <row r="2043" spans="1:10" s="2" customFormat="1" ht="12.75">
      <c r="A2043" s="1"/>
      <c r="B2043" s="16"/>
      <c r="E2043" s="1"/>
      <c r="F2043"/>
      <c r="G2043"/>
      <c r="H2043"/>
      <c r="I2043"/>
      <c r="J2043"/>
    </row>
    <row r="2044" spans="1:10" s="2" customFormat="1" ht="12.75">
      <c r="A2044" s="1"/>
      <c r="B2044" s="16"/>
      <c r="E2044" s="1"/>
      <c r="F2044"/>
      <c r="G2044"/>
      <c r="H2044"/>
      <c r="I2044"/>
      <c r="J2044"/>
    </row>
    <row r="2045" spans="1:10" s="2" customFormat="1" ht="12.75">
      <c r="A2045" s="1"/>
      <c r="B2045" s="16"/>
      <c r="E2045" s="1"/>
      <c r="F2045"/>
      <c r="G2045"/>
      <c r="H2045"/>
      <c r="I2045"/>
      <c r="J2045"/>
    </row>
    <row r="2046" spans="1:10" s="2" customFormat="1" ht="12.75">
      <c r="A2046" s="1"/>
      <c r="B2046" s="16"/>
      <c r="E2046" s="1"/>
      <c r="F2046"/>
      <c r="G2046"/>
      <c r="H2046"/>
      <c r="I2046"/>
      <c r="J2046"/>
    </row>
    <row r="2047" spans="1:10" s="2" customFormat="1" ht="12.75">
      <c r="A2047" s="1"/>
      <c r="B2047" s="16"/>
      <c r="E2047" s="1"/>
      <c r="F2047"/>
      <c r="G2047"/>
      <c r="H2047"/>
      <c r="I2047"/>
      <c r="J2047"/>
    </row>
    <row r="2048" spans="1:10" s="2" customFormat="1" ht="12.75">
      <c r="A2048" s="1"/>
      <c r="B2048" s="16"/>
      <c r="E2048" s="1"/>
      <c r="F2048"/>
      <c r="G2048"/>
      <c r="H2048"/>
      <c r="I2048"/>
      <c r="J2048"/>
    </row>
    <row r="2049" spans="1:10" s="2" customFormat="1" ht="12.75">
      <c r="A2049" s="1"/>
      <c r="B2049" s="16"/>
      <c r="E2049" s="1"/>
      <c r="F2049"/>
      <c r="G2049"/>
      <c r="H2049"/>
      <c r="I2049"/>
      <c r="J2049"/>
    </row>
    <row r="2050" spans="1:10" s="2" customFormat="1" ht="12.75">
      <c r="A2050" s="1"/>
      <c r="B2050" s="16"/>
      <c r="E2050" s="1"/>
      <c r="F2050"/>
      <c r="G2050"/>
      <c r="H2050"/>
      <c r="I2050"/>
      <c r="J2050"/>
    </row>
    <row r="2051" spans="1:10" s="2" customFormat="1" ht="12.75">
      <c r="A2051" s="1"/>
      <c r="B2051" s="16"/>
      <c r="E2051" s="1"/>
      <c r="F2051"/>
      <c r="G2051"/>
      <c r="H2051"/>
      <c r="I2051"/>
      <c r="J2051"/>
    </row>
    <row r="2052" spans="1:10" s="2" customFormat="1" ht="12.75">
      <c r="A2052" s="1"/>
      <c r="B2052" s="16"/>
      <c r="E2052" s="1"/>
      <c r="F2052"/>
      <c r="G2052"/>
      <c r="H2052"/>
      <c r="I2052"/>
      <c r="J2052"/>
    </row>
    <row r="2053" spans="1:10" s="2" customFormat="1" ht="12.75">
      <c r="A2053" s="1"/>
      <c r="B2053" s="16"/>
      <c r="E2053" s="1"/>
      <c r="F2053"/>
      <c r="G2053"/>
      <c r="H2053"/>
      <c r="I2053"/>
      <c r="J2053"/>
    </row>
    <row r="2054" spans="1:10" s="2" customFormat="1" ht="12.75">
      <c r="A2054" s="1"/>
      <c r="B2054" s="16"/>
      <c r="E2054" s="1"/>
      <c r="F2054"/>
      <c r="G2054"/>
      <c r="H2054"/>
      <c r="I2054"/>
      <c r="J2054"/>
    </row>
    <row r="2055" spans="1:10" s="2" customFormat="1" ht="12.75">
      <c r="A2055" s="1"/>
      <c r="B2055" s="16"/>
      <c r="E2055" s="1"/>
      <c r="F2055"/>
      <c r="G2055"/>
      <c r="H2055"/>
      <c r="I2055"/>
      <c r="J2055"/>
    </row>
    <row r="2056" spans="1:10" s="2" customFormat="1" ht="12.75">
      <c r="A2056" s="1"/>
      <c r="B2056" s="16"/>
      <c r="E2056" s="1"/>
      <c r="F2056"/>
      <c r="G2056"/>
      <c r="H2056"/>
      <c r="I2056"/>
      <c r="J2056"/>
    </row>
    <row r="2057" spans="1:10" s="2" customFormat="1" ht="12.75">
      <c r="A2057" s="1"/>
      <c r="B2057" s="16"/>
      <c r="E2057" s="1"/>
      <c r="F2057"/>
      <c r="G2057"/>
      <c r="H2057"/>
      <c r="I2057"/>
      <c r="J2057"/>
    </row>
    <row r="2058" spans="1:10" s="2" customFormat="1" ht="12.75">
      <c r="A2058" s="1"/>
      <c r="B2058" s="16"/>
      <c r="E2058" s="1"/>
      <c r="F2058"/>
      <c r="G2058"/>
      <c r="H2058"/>
      <c r="I2058"/>
      <c r="J2058"/>
    </row>
    <row r="2059" spans="1:10" s="2" customFormat="1" ht="12.75">
      <c r="A2059" s="1"/>
      <c r="B2059" s="16"/>
      <c r="E2059" s="1"/>
      <c r="F2059"/>
      <c r="G2059"/>
      <c r="H2059"/>
      <c r="I2059"/>
      <c r="J2059"/>
    </row>
    <row r="2060" spans="1:10" s="2" customFormat="1" ht="12.75">
      <c r="A2060" s="1"/>
      <c r="B2060" s="16"/>
      <c r="E2060" s="1"/>
      <c r="F2060"/>
      <c r="G2060"/>
      <c r="H2060"/>
      <c r="I2060"/>
      <c r="J2060"/>
    </row>
    <row r="2061" spans="1:10" s="2" customFormat="1" ht="12.75">
      <c r="A2061" s="1"/>
      <c r="B2061" s="16"/>
      <c r="E2061" s="1"/>
      <c r="F2061"/>
      <c r="G2061"/>
      <c r="H2061"/>
      <c r="I2061"/>
      <c r="J2061"/>
    </row>
    <row r="2062" spans="1:10" s="2" customFormat="1" ht="12.75">
      <c r="A2062" s="1"/>
      <c r="B2062" s="16"/>
      <c r="E2062" s="1"/>
      <c r="F2062"/>
      <c r="G2062"/>
      <c r="H2062"/>
      <c r="I2062"/>
      <c r="J2062"/>
    </row>
    <row r="2063" spans="1:10" s="2" customFormat="1" ht="12.75">
      <c r="A2063" s="1"/>
      <c r="B2063" s="16"/>
      <c r="E2063" s="1"/>
      <c r="F2063"/>
      <c r="G2063"/>
      <c r="H2063"/>
      <c r="I2063"/>
      <c r="J2063"/>
    </row>
    <row r="2064" spans="1:10" s="2" customFormat="1" ht="12.75">
      <c r="A2064" s="1"/>
      <c r="B2064" s="16"/>
      <c r="E2064" s="1"/>
      <c r="F2064"/>
      <c r="G2064"/>
      <c r="H2064"/>
      <c r="I2064"/>
      <c r="J2064"/>
    </row>
    <row r="2065" spans="1:10" s="2" customFormat="1" ht="12.75">
      <c r="A2065" s="1"/>
      <c r="B2065" s="16"/>
      <c r="E2065" s="1"/>
      <c r="F2065"/>
      <c r="G2065"/>
      <c r="H2065"/>
      <c r="I2065"/>
      <c r="J2065"/>
    </row>
    <row r="2066" spans="1:10" s="2" customFormat="1" ht="12.75">
      <c r="A2066" s="1"/>
      <c r="B2066" s="16"/>
      <c r="E2066" s="1"/>
      <c r="F2066"/>
      <c r="G2066"/>
      <c r="H2066"/>
      <c r="I2066"/>
      <c r="J2066"/>
    </row>
    <row r="2067" spans="1:10" s="2" customFormat="1" ht="12.75">
      <c r="A2067" s="1"/>
      <c r="B2067" s="16"/>
      <c r="E2067" s="1"/>
      <c r="F2067"/>
      <c r="G2067"/>
      <c r="H2067"/>
      <c r="I2067"/>
      <c r="J2067"/>
    </row>
    <row r="2068" spans="1:10" s="2" customFormat="1" ht="12.75">
      <c r="A2068" s="1"/>
      <c r="B2068" s="16"/>
      <c r="E2068" s="1"/>
      <c r="F2068"/>
      <c r="G2068"/>
      <c r="H2068"/>
      <c r="I2068"/>
      <c r="J2068"/>
    </row>
    <row r="2069" spans="1:10" s="2" customFormat="1" ht="12.75">
      <c r="A2069" s="1"/>
      <c r="B2069" s="16"/>
      <c r="E2069" s="1"/>
      <c r="F2069"/>
      <c r="G2069"/>
      <c r="H2069"/>
      <c r="I2069"/>
      <c r="J2069"/>
    </row>
    <row r="2070" spans="1:10" s="2" customFormat="1" ht="12.75">
      <c r="A2070" s="1"/>
      <c r="B2070" s="16"/>
      <c r="E2070" s="1"/>
      <c r="F2070"/>
      <c r="G2070"/>
      <c r="H2070"/>
      <c r="I2070"/>
      <c r="J2070"/>
    </row>
    <row r="2071" spans="1:10" s="2" customFormat="1" ht="12.75">
      <c r="A2071" s="1"/>
      <c r="B2071" s="16"/>
      <c r="E2071" s="1"/>
      <c r="F2071"/>
      <c r="G2071"/>
      <c r="H2071"/>
      <c r="I2071"/>
      <c r="J2071"/>
    </row>
    <row r="2072" spans="1:10" s="2" customFormat="1" ht="12.75">
      <c r="A2072" s="1"/>
      <c r="B2072" s="16"/>
      <c r="E2072" s="1"/>
      <c r="F2072"/>
      <c r="G2072"/>
      <c r="H2072"/>
      <c r="I2072"/>
      <c r="J2072"/>
    </row>
    <row r="2073" spans="1:10" s="2" customFormat="1" ht="12.75">
      <c r="A2073" s="1"/>
      <c r="B2073" s="16"/>
      <c r="E2073" s="1"/>
      <c r="F2073"/>
      <c r="G2073"/>
      <c r="H2073"/>
      <c r="I2073"/>
      <c r="J2073"/>
    </row>
    <row r="2074" spans="1:10" s="2" customFormat="1" ht="12.75">
      <c r="A2074" s="1"/>
      <c r="B2074" s="16"/>
      <c r="E2074" s="1"/>
      <c r="F2074"/>
      <c r="G2074"/>
      <c r="H2074"/>
      <c r="I2074"/>
      <c r="J2074"/>
    </row>
    <row r="2075" spans="1:10" s="2" customFormat="1" ht="12.75">
      <c r="A2075" s="1"/>
      <c r="B2075" s="16"/>
      <c r="E2075" s="1"/>
      <c r="F2075"/>
      <c r="G2075"/>
      <c r="H2075"/>
      <c r="I2075"/>
      <c r="J2075"/>
    </row>
    <row r="2076" spans="1:10" s="2" customFormat="1" ht="12.75">
      <c r="A2076" s="1"/>
      <c r="B2076" s="16"/>
      <c r="E2076" s="1"/>
      <c r="F2076"/>
      <c r="G2076"/>
      <c r="H2076"/>
      <c r="I2076"/>
      <c r="J2076"/>
    </row>
    <row r="2077" spans="1:10" s="2" customFormat="1" ht="12.75">
      <c r="A2077" s="1"/>
      <c r="B2077" s="16"/>
      <c r="E2077" s="1"/>
      <c r="F2077"/>
      <c r="G2077"/>
      <c r="H2077"/>
      <c r="I2077"/>
      <c r="J2077"/>
    </row>
    <row r="2078" spans="1:10" s="2" customFormat="1" ht="12.75">
      <c r="A2078" s="1"/>
      <c r="B2078" s="16"/>
      <c r="E2078" s="1"/>
      <c r="F2078"/>
      <c r="G2078"/>
      <c r="H2078"/>
      <c r="I2078"/>
      <c r="J2078"/>
    </row>
    <row r="2079" spans="1:10" s="2" customFormat="1" ht="12.75">
      <c r="A2079" s="1"/>
      <c r="B2079" s="16"/>
      <c r="E2079" s="1"/>
      <c r="F2079"/>
      <c r="G2079"/>
      <c r="H2079"/>
      <c r="I2079"/>
      <c r="J2079"/>
    </row>
    <row r="2080" spans="1:10" s="2" customFormat="1" ht="12.75">
      <c r="A2080" s="1"/>
      <c r="B2080" s="16"/>
      <c r="E2080" s="1"/>
      <c r="F2080"/>
      <c r="G2080"/>
      <c r="H2080"/>
      <c r="I2080"/>
      <c r="J2080"/>
    </row>
    <row r="2081" spans="1:10" s="2" customFormat="1" ht="12.75">
      <c r="A2081" s="1"/>
      <c r="B2081" s="16"/>
      <c r="E2081" s="1"/>
      <c r="F2081"/>
      <c r="G2081"/>
      <c r="H2081"/>
      <c r="I2081"/>
      <c r="J2081"/>
    </row>
    <row r="2082" spans="1:10" s="2" customFormat="1" ht="12.75">
      <c r="A2082" s="1"/>
      <c r="B2082" s="16"/>
      <c r="E2082" s="1"/>
      <c r="F2082"/>
      <c r="G2082"/>
      <c r="H2082"/>
      <c r="I2082"/>
      <c r="J2082"/>
    </row>
    <row r="2083" spans="1:10" s="2" customFormat="1" ht="12.75">
      <c r="A2083" s="1"/>
      <c r="B2083" s="16"/>
      <c r="E2083" s="1"/>
      <c r="F2083"/>
      <c r="G2083"/>
      <c r="H2083"/>
      <c r="I2083"/>
      <c r="J2083"/>
    </row>
    <row r="2084" spans="1:10" s="2" customFormat="1" ht="12.75">
      <c r="A2084" s="1"/>
      <c r="B2084" s="16"/>
      <c r="E2084" s="1"/>
      <c r="F2084"/>
      <c r="G2084"/>
      <c r="H2084"/>
      <c r="I2084"/>
      <c r="J2084"/>
    </row>
    <row r="2085" spans="1:10" s="2" customFormat="1" ht="12.75">
      <c r="A2085" s="1"/>
      <c r="B2085" s="16"/>
      <c r="E2085" s="1"/>
      <c r="F2085"/>
      <c r="G2085"/>
      <c r="H2085"/>
      <c r="I2085"/>
      <c r="J2085"/>
    </row>
    <row r="2086" spans="1:10" s="2" customFormat="1" ht="12.75">
      <c r="A2086" s="1"/>
      <c r="B2086" s="16"/>
      <c r="E2086" s="1"/>
      <c r="F2086"/>
      <c r="G2086"/>
      <c r="H2086"/>
      <c r="I2086"/>
      <c r="J2086"/>
    </row>
    <row r="2087" spans="1:10" s="2" customFormat="1" ht="12.75">
      <c r="A2087" s="1"/>
      <c r="B2087" s="16"/>
      <c r="E2087" s="1"/>
      <c r="F2087"/>
      <c r="G2087"/>
      <c r="H2087"/>
      <c r="I2087"/>
      <c r="J2087"/>
    </row>
    <row r="2088" spans="1:10" s="2" customFormat="1" ht="12.75">
      <c r="A2088" s="1"/>
      <c r="B2088" s="16"/>
      <c r="E2088" s="1"/>
      <c r="F2088"/>
      <c r="G2088"/>
      <c r="H2088"/>
      <c r="I2088"/>
      <c r="J2088"/>
    </row>
    <row r="2089" spans="1:10" s="2" customFormat="1" ht="12.75">
      <c r="A2089" s="1"/>
      <c r="B2089" s="16"/>
      <c r="E2089" s="1"/>
      <c r="F2089"/>
      <c r="G2089"/>
      <c r="H2089"/>
      <c r="I2089"/>
      <c r="J2089"/>
    </row>
    <row r="2090" spans="1:10" s="2" customFormat="1" ht="12.75">
      <c r="A2090" s="1"/>
      <c r="B2090" s="16"/>
      <c r="E2090" s="1"/>
      <c r="F2090"/>
      <c r="G2090"/>
      <c r="H2090"/>
      <c r="I2090"/>
      <c r="J2090"/>
    </row>
    <row r="2091" spans="1:10" s="2" customFormat="1" ht="12.75">
      <c r="A2091" s="1"/>
      <c r="B2091" s="16"/>
      <c r="E2091" s="1"/>
      <c r="F2091"/>
      <c r="G2091"/>
      <c r="H2091"/>
      <c r="I2091"/>
      <c r="J2091"/>
    </row>
    <row r="2092" spans="1:10" s="2" customFormat="1" ht="12.75">
      <c r="A2092" s="1"/>
      <c r="B2092" s="16"/>
      <c r="E2092" s="1"/>
      <c r="F2092"/>
      <c r="G2092"/>
      <c r="H2092"/>
      <c r="I2092"/>
      <c r="J2092"/>
    </row>
    <row r="2093" spans="1:10" s="2" customFormat="1" ht="12.75">
      <c r="A2093" s="1"/>
      <c r="B2093" s="16"/>
      <c r="E2093" s="1"/>
      <c r="F2093"/>
      <c r="G2093"/>
      <c r="H2093"/>
      <c r="I2093"/>
      <c r="J2093"/>
    </row>
    <row r="2094" spans="1:10" s="2" customFormat="1" ht="12.75">
      <c r="A2094" s="1"/>
      <c r="B2094" s="16"/>
      <c r="E2094" s="1"/>
      <c r="F2094"/>
      <c r="G2094"/>
      <c r="H2094"/>
      <c r="I2094"/>
      <c r="J2094"/>
    </row>
    <row r="2095" spans="1:10" s="2" customFormat="1" ht="12.75">
      <c r="A2095" s="1"/>
      <c r="B2095" s="16"/>
      <c r="E2095" s="1"/>
      <c r="F2095"/>
      <c r="G2095"/>
      <c r="H2095"/>
      <c r="I2095"/>
      <c r="J2095"/>
    </row>
    <row r="2096" spans="1:10" s="2" customFormat="1" ht="12.75">
      <c r="A2096" s="1"/>
      <c r="B2096" s="16"/>
      <c r="E2096" s="1"/>
      <c r="F2096"/>
      <c r="G2096"/>
      <c r="H2096"/>
      <c r="I2096"/>
      <c r="J2096"/>
    </row>
    <row r="2097" spans="1:10" s="2" customFormat="1" ht="12.75">
      <c r="A2097" s="1"/>
      <c r="B2097" s="16"/>
      <c r="E2097" s="1"/>
      <c r="F2097"/>
      <c r="G2097"/>
      <c r="H2097"/>
      <c r="I2097"/>
      <c r="J2097"/>
    </row>
    <row r="2098" spans="1:10" s="2" customFormat="1" ht="12.75">
      <c r="A2098" s="1"/>
      <c r="B2098" s="16"/>
      <c r="E2098" s="1"/>
      <c r="F2098"/>
      <c r="G2098"/>
      <c r="H2098"/>
      <c r="I2098"/>
      <c r="J2098"/>
    </row>
    <row r="2099" spans="1:10" s="2" customFormat="1" ht="12.75">
      <c r="A2099" s="1"/>
      <c r="B2099" s="16"/>
      <c r="E2099" s="1"/>
      <c r="F2099"/>
      <c r="G2099"/>
      <c r="H2099"/>
      <c r="I2099"/>
      <c r="J2099"/>
    </row>
    <row r="2100" spans="1:10" s="2" customFormat="1" ht="12.75">
      <c r="A2100" s="1"/>
      <c r="B2100" s="16"/>
      <c r="E2100" s="1"/>
      <c r="F2100"/>
      <c r="G2100"/>
      <c r="H2100"/>
      <c r="I2100"/>
      <c r="J2100"/>
    </row>
    <row r="2101" spans="1:10" s="2" customFormat="1" ht="12.75">
      <c r="A2101" s="1"/>
      <c r="B2101" s="16"/>
      <c r="E2101" s="1"/>
      <c r="F2101"/>
      <c r="G2101"/>
      <c r="H2101"/>
      <c r="I2101"/>
      <c r="J2101"/>
    </row>
    <row r="2102" spans="1:10" s="2" customFormat="1" ht="12.75">
      <c r="A2102" s="1"/>
      <c r="B2102" s="16"/>
      <c r="E2102" s="1"/>
      <c r="F2102"/>
      <c r="G2102"/>
      <c r="H2102"/>
      <c r="I2102"/>
      <c r="J2102"/>
    </row>
    <row r="2103" spans="1:10" s="2" customFormat="1" ht="12.75">
      <c r="A2103" s="1"/>
      <c r="B2103" s="16"/>
      <c r="E2103" s="1"/>
      <c r="F2103"/>
      <c r="G2103"/>
      <c r="H2103"/>
      <c r="I2103"/>
      <c r="J2103"/>
    </row>
    <row r="2104" spans="1:10" s="2" customFormat="1" ht="12.75">
      <c r="A2104" s="1"/>
      <c r="B2104" s="16"/>
      <c r="E2104" s="1"/>
      <c r="F2104"/>
      <c r="G2104"/>
      <c r="H2104"/>
      <c r="I2104"/>
      <c r="J2104"/>
    </row>
    <row r="2105" spans="1:10" s="2" customFormat="1" ht="12.75">
      <c r="A2105" s="1"/>
      <c r="B2105" s="16"/>
      <c r="E2105" s="1"/>
      <c r="F2105"/>
      <c r="G2105"/>
      <c r="H2105"/>
      <c r="I2105"/>
      <c r="J2105"/>
    </row>
    <row r="2106" spans="1:10" s="2" customFormat="1" ht="12.75">
      <c r="A2106" s="1"/>
      <c r="B2106" s="16"/>
      <c r="E2106" s="1"/>
      <c r="F2106"/>
      <c r="G2106"/>
      <c r="H2106"/>
      <c r="I2106"/>
      <c r="J2106"/>
    </row>
    <row r="2107" spans="1:10" s="2" customFormat="1" ht="12.75">
      <c r="A2107" s="1"/>
      <c r="B2107" s="16"/>
      <c r="E2107" s="1"/>
      <c r="F2107"/>
      <c r="G2107"/>
      <c r="H2107"/>
      <c r="I2107"/>
      <c r="J2107"/>
    </row>
    <row r="2108" spans="1:10" s="2" customFormat="1" ht="12.75">
      <c r="A2108" s="1"/>
      <c r="B2108" s="16"/>
      <c r="E2108" s="1"/>
      <c r="F2108"/>
      <c r="G2108"/>
      <c r="H2108"/>
      <c r="I2108"/>
      <c r="J2108"/>
    </row>
    <row r="2109" spans="1:10" s="2" customFormat="1" ht="12.75">
      <c r="A2109" s="1"/>
      <c r="B2109" s="16"/>
      <c r="E2109" s="1"/>
      <c r="F2109"/>
      <c r="G2109"/>
      <c r="H2109"/>
      <c r="I2109"/>
      <c r="J2109"/>
    </row>
    <row r="2110" spans="1:10" s="2" customFormat="1" ht="12.75">
      <c r="A2110" s="1"/>
      <c r="B2110" s="16"/>
      <c r="E2110" s="1"/>
      <c r="F2110"/>
      <c r="G2110"/>
      <c r="H2110"/>
      <c r="I2110"/>
      <c r="J2110"/>
    </row>
    <row r="2111" spans="1:10" s="2" customFormat="1" ht="12.75">
      <c r="A2111" s="1"/>
      <c r="B2111" s="16"/>
      <c r="E2111" s="1"/>
      <c r="F2111"/>
      <c r="G2111"/>
      <c r="H2111"/>
      <c r="I2111"/>
      <c r="J2111"/>
    </row>
    <row r="2112" spans="1:10" s="2" customFormat="1" ht="12.75">
      <c r="A2112" s="1"/>
      <c r="B2112" s="16"/>
      <c r="E2112" s="1"/>
      <c r="F2112"/>
      <c r="G2112"/>
      <c r="H2112"/>
      <c r="I2112"/>
      <c r="J2112"/>
    </row>
    <row r="2113" spans="1:10" s="2" customFormat="1" ht="12.75">
      <c r="A2113" s="1"/>
      <c r="B2113" s="16"/>
      <c r="E2113" s="1"/>
      <c r="F2113"/>
      <c r="G2113"/>
      <c r="H2113"/>
      <c r="I2113"/>
      <c r="J2113"/>
    </row>
    <row r="2114" spans="1:10" s="2" customFormat="1" ht="12.75">
      <c r="A2114" s="1"/>
      <c r="B2114" s="16"/>
      <c r="E2114" s="1"/>
      <c r="F2114"/>
      <c r="G2114"/>
      <c r="H2114"/>
      <c r="I2114"/>
      <c r="J2114"/>
    </row>
    <row r="2115" spans="1:10" s="2" customFormat="1" ht="12.75">
      <c r="A2115" s="1"/>
      <c r="B2115" s="16"/>
      <c r="E2115" s="1"/>
      <c r="F2115"/>
      <c r="G2115"/>
      <c r="H2115"/>
      <c r="I2115"/>
      <c r="J2115"/>
    </row>
    <row r="2116" spans="1:10" s="2" customFormat="1" ht="12.75">
      <c r="A2116" s="1"/>
      <c r="B2116" s="16"/>
      <c r="E2116" s="1"/>
      <c r="F2116"/>
      <c r="G2116"/>
      <c r="H2116"/>
      <c r="I2116"/>
      <c r="J2116"/>
    </row>
    <row r="2117" spans="1:10" s="2" customFormat="1" ht="12.75">
      <c r="A2117" s="1"/>
      <c r="B2117" s="16"/>
      <c r="E2117" s="1"/>
      <c r="F2117"/>
      <c r="G2117"/>
      <c r="H2117"/>
      <c r="I2117"/>
      <c r="J2117"/>
    </row>
    <row r="2118" spans="1:10" s="2" customFormat="1" ht="12.75">
      <c r="A2118" s="1"/>
      <c r="B2118" s="16"/>
      <c r="E2118" s="1"/>
      <c r="F2118"/>
      <c r="G2118"/>
      <c r="H2118"/>
      <c r="I2118"/>
      <c r="J2118"/>
    </row>
    <row r="2119" spans="1:10" s="2" customFormat="1" ht="12.75">
      <c r="A2119" s="1"/>
      <c r="B2119" s="16"/>
      <c r="E2119" s="1"/>
      <c r="F2119"/>
      <c r="G2119"/>
      <c r="H2119"/>
      <c r="I2119"/>
      <c r="J2119"/>
    </row>
    <row r="2120" spans="1:10" s="2" customFormat="1" ht="12.75">
      <c r="A2120" s="1"/>
      <c r="B2120" s="16"/>
      <c r="E2120" s="1"/>
      <c r="F2120"/>
      <c r="G2120"/>
      <c r="H2120"/>
      <c r="I2120"/>
      <c r="J2120"/>
    </row>
    <row r="2121" spans="1:10" s="2" customFormat="1" ht="12.75">
      <c r="A2121" s="1"/>
      <c r="B2121" s="16"/>
      <c r="E2121" s="1"/>
      <c r="F2121"/>
      <c r="G2121"/>
      <c r="H2121"/>
      <c r="I2121"/>
      <c r="J2121"/>
    </row>
    <row r="2122" spans="1:10" s="2" customFormat="1" ht="12.75">
      <c r="A2122" s="1"/>
      <c r="B2122" s="16"/>
      <c r="E2122" s="1"/>
      <c r="F2122"/>
      <c r="G2122"/>
      <c r="H2122"/>
      <c r="I2122"/>
      <c r="J2122"/>
    </row>
    <row r="2123" spans="1:10" s="2" customFormat="1" ht="12.75">
      <c r="A2123" s="1"/>
      <c r="B2123" s="16"/>
      <c r="E2123" s="1"/>
      <c r="F2123"/>
      <c r="G2123"/>
      <c r="H2123"/>
      <c r="I2123"/>
      <c r="J2123"/>
    </row>
    <row r="2124" spans="1:10" s="2" customFormat="1" ht="12.75">
      <c r="A2124" s="1"/>
      <c r="B2124" s="16"/>
      <c r="E2124" s="1"/>
      <c r="F2124"/>
      <c r="G2124"/>
      <c r="H2124"/>
      <c r="I2124"/>
      <c r="J2124"/>
    </row>
    <row r="2125" spans="1:10" s="2" customFormat="1" ht="12.75">
      <c r="A2125" s="1"/>
      <c r="B2125" s="16"/>
      <c r="E2125" s="1"/>
      <c r="F2125"/>
      <c r="G2125"/>
      <c r="H2125"/>
      <c r="I2125"/>
      <c r="J2125"/>
    </row>
    <row r="2126" spans="1:10" s="2" customFormat="1" ht="12.75">
      <c r="A2126" s="1"/>
      <c r="B2126" s="16"/>
      <c r="E2126" s="1"/>
      <c r="F2126"/>
      <c r="G2126"/>
      <c r="H2126"/>
      <c r="I2126"/>
      <c r="J2126"/>
    </row>
    <row r="2127" spans="1:10" s="2" customFormat="1" ht="12.75">
      <c r="A2127" s="1"/>
      <c r="B2127" s="16"/>
      <c r="E2127" s="1"/>
      <c r="F2127"/>
      <c r="G2127"/>
      <c r="H2127"/>
      <c r="I2127"/>
      <c r="J2127"/>
    </row>
    <row r="2128" spans="1:10" s="2" customFormat="1" ht="12.75">
      <c r="A2128" s="1"/>
      <c r="B2128" s="16"/>
      <c r="E2128" s="1"/>
      <c r="F2128"/>
      <c r="G2128"/>
      <c r="H2128"/>
      <c r="I2128"/>
      <c r="J2128"/>
    </row>
    <row r="2129" spans="1:10" s="2" customFormat="1" ht="12.75">
      <c r="A2129" s="1"/>
      <c r="B2129" s="16"/>
      <c r="E2129" s="1"/>
      <c r="F2129"/>
      <c r="G2129"/>
      <c r="H2129"/>
      <c r="I2129"/>
      <c r="J2129"/>
    </row>
    <row r="2130" spans="1:10" s="2" customFormat="1" ht="12.75">
      <c r="A2130" s="1"/>
      <c r="B2130" s="16"/>
      <c r="E2130" s="1"/>
      <c r="F2130"/>
      <c r="G2130"/>
      <c r="H2130"/>
      <c r="I2130"/>
      <c r="J2130"/>
    </row>
    <row r="2131" spans="1:10" s="2" customFormat="1" ht="12.75">
      <c r="A2131" s="1"/>
      <c r="B2131" s="16"/>
      <c r="E2131" s="1"/>
      <c r="F2131"/>
      <c r="G2131"/>
      <c r="H2131"/>
      <c r="I2131"/>
      <c r="J2131"/>
    </row>
    <row r="2132" spans="1:10" s="2" customFormat="1" ht="12.75">
      <c r="A2132" s="1"/>
      <c r="B2132" s="16"/>
      <c r="E2132" s="1"/>
      <c r="F2132"/>
      <c r="G2132"/>
      <c r="H2132"/>
      <c r="I2132"/>
      <c r="J2132"/>
    </row>
    <row r="2133" spans="1:10" s="2" customFormat="1" ht="12.75">
      <c r="A2133" s="1"/>
      <c r="B2133" s="16"/>
      <c r="E2133" s="1"/>
      <c r="F2133"/>
      <c r="G2133"/>
      <c r="H2133"/>
      <c r="I2133"/>
      <c r="J2133"/>
    </row>
    <row r="2134" spans="1:10" s="2" customFormat="1" ht="12.75">
      <c r="A2134" s="1"/>
      <c r="B2134" s="16"/>
      <c r="E2134" s="1"/>
      <c r="F2134"/>
      <c r="G2134"/>
      <c r="H2134"/>
      <c r="I2134"/>
      <c r="J2134"/>
    </row>
    <row r="2135" spans="1:10" s="2" customFormat="1" ht="12.75">
      <c r="A2135" s="1"/>
      <c r="B2135" s="16"/>
      <c r="E2135" s="1"/>
      <c r="F2135"/>
      <c r="G2135"/>
      <c r="H2135"/>
      <c r="I2135"/>
      <c r="J2135"/>
    </row>
    <row r="2136" spans="1:10" s="2" customFormat="1" ht="12.75">
      <c r="A2136" s="1"/>
      <c r="B2136" s="16"/>
      <c r="E2136" s="1"/>
      <c r="F2136"/>
      <c r="G2136"/>
      <c r="H2136"/>
      <c r="I2136"/>
      <c r="J2136"/>
    </row>
    <row r="2137" spans="1:10" s="2" customFormat="1" ht="12.75">
      <c r="A2137" s="1"/>
      <c r="B2137" s="16"/>
      <c r="E2137" s="1"/>
      <c r="F2137"/>
      <c r="G2137"/>
      <c r="H2137"/>
      <c r="I2137"/>
      <c r="J2137"/>
    </row>
    <row r="2138" spans="1:10" s="2" customFormat="1" ht="12.75">
      <c r="A2138" s="1"/>
      <c r="B2138" s="16"/>
      <c r="E2138" s="1"/>
      <c r="F2138"/>
      <c r="G2138"/>
      <c r="H2138"/>
      <c r="I2138"/>
      <c r="J2138"/>
    </row>
    <row r="2139" spans="1:10" s="2" customFormat="1" ht="12.75">
      <c r="A2139" s="1"/>
      <c r="B2139" s="16"/>
      <c r="E2139" s="1"/>
      <c r="F2139"/>
      <c r="G2139"/>
      <c r="H2139"/>
      <c r="I2139"/>
      <c r="J2139"/>
    </row>
    <row r="2140" spans="1:10" s="2" customFormat="1" ht="12.75">
      <c r="A2140" s="1"/>
      <c r="B2140" s="16"/>
      <c r="E2140" s="1"/>
      <c r="F2140"/>
      <c r="G2140"/>
      <c r="H2140"/>
      <c r="I2140"/>
      <c r="J2140"/>
    </row>
    <row r="2141" spans="1:10" s="2" customFormat="1" ht="12.75">
      <c r="A2141" s="1"/>
      <c r="B2141" s="16"/>
      <c r="E2141" s="1"/>
      <c r="F2141"/>
      <c r="G2141"/>
      <c r="H2141"/>
      <c r="I2141"/>
      <c r="J2141"/>
    </row>
    <row r="2142" spans="1:10" s="2" customFormat="1" ht="12.75">
      <c r="A2142" s="1"/>
      <c r="B2142" s="16"/>
      <c r="E2142" s="1"/>
      <c r="F2142"/>
      <c r="G2142"/>
      <c r="H2142"/>
      <c r="I2142"/>
      <c r="J2142"/>
    </row>
    <row r="2143" spans="1:10" s="2" customFormat="1" ht="12.75">
      <c r="A2143" s="1"/>
      <c r="B2143" s="16"/>
      <c r="E2143" s="1"/>
      <c r="F2143"/>
      <c r="G2143"/>
      <c r="H2143"/>
      <c r="I2143"/>
      <c r="J2143"/>
    </row>
    <row r="2144" spans="1:10" s="2" customFormat="1" ht="12.75">
      <c r="A2144" s="1"/>
      <c r="B2144" s="16"/>
      <c r="E2144" s="1"/>
      <c r="F2144"/>
      <c r="G2144"/>
      <c r="H2144"/>
      <c r="I2144"/>
      <c r="J2144"/>
    </row>
    <row r="2145" spans="1:10" s="2" customFormat="1" ht="12.75">
      <c r="A2145" s="1"/>
      <c r="B2145" s="16"/>
      <c r="E2145" s="1"/>
      <c r="F2145"/>
      <c r="G2145"/>
      <c r="H2145"/>
      <c r="I2145"/>
      <c r="J2145"/>
    </row>
    <row r="2146" spans="1:10" s="2" customFormat="1" ht="12.75">
      <c r="A2146" s="1"/>
      <c r="B2146" s="16"/>
      <c r="E2146" s="1"/>
      <c r="F2146"/>
      <c r="G2146"/>
      <c r="H2146"/>
      <c r="I2146"/>
      <c r="J2146"/>
    </row>
    <row r="2147" spans="1:10" s="2" customFormat="1" ht="12.75">
      <c r="A2147" s="1"/>
      <c r="B2147" s="16"/>
      <c r="E2147" s="1"/>
      <c r="F2147"/>
      <c r="G2147"/>
      <c r="H2147"/>
      <c r="I2147"/>
      <c r="J2147"/>
    </row>
    <row r="2148" spans="1:10" s="2" customFormat="1" ht="12.75">
      <c r="A2148" s="1"/>
      <c r="B2148" s="16"/>
      <c r="E2148" s="1"/>
      <c r="F2148"/>
      <c r="G2148"/>
      <c r="H2148"/>
      <c r="I2148"/>
      <c r="J2148"/>
    </row>
    <row r="2149" spans="1:10" s="2" customFormat="1" ht="12.75">
      <c r="A2149" s="1"/>
      <c r="B2149" s="16"/>
      <c r="E2149" s="1"/>
      <c r="F2149"/>
      <c r="G2149"/>
      <c r="H2149"/>
      <c r="I2149"/>
      <c r="J2149"/>
    </row>
    <row r="2150" spans="1:10" s="2" customFormat="1" ht="12.75">
      <c r="A2150" s="1"/>
      <c r="B2150" s="16"/>
      <c r="E2150" s="1"/>
      <c r="F2150"/>
      <c r="G2150"/>
      <c r="H2150"/>
      <c r="I2150"/>
      <c r="J2150"/>
    </row>
    <row r="2151" spans="1:10" s="2" customFormat="1" ht="12.75">
      <c r="A2151" s="1"/>
      <c r="B2151" s="16"/>
      <c r="E2151" s="1"/>
      <c r="F2151"/>
      <c r="G2151"/>
      <c r="H2151"/>
      <c r="I2151"/>
      <c r="J2151"/>
    </row>
    <row r="2152" spans="1:10" s="2" customFormat="1" ht="12.75">
      <c r="A2152" s="1"/>
      <c r="B2152" s="16"/>
      <c r="E2152" s="1"/>
      <c r="F2152"/>
      <c r="G2152"/>
      <c r="H2152"/>
      <c r="I2152"/>
      <c r="J2152"/>
    </row>
    <row r="2153" spans="1:10" s="2" customFormat="1" ht="12.75">
      <c r="A2153" s="1"/>
      <c r="B2153" s="16"/>
      <c r="E2153" s="1"/>
      <c r="F2153"/>
      <c r="G2153"/>
      <c r="H2153"/>
      <c r="I2153"/>
      <c r="J2153"/>
    </row>
    <row r="2154" spans="1:10" s="2" customFormat="1" ht="12.75">
      <c r="A2154" s="1"/>
      <c r="B2154" s="16"/>
      <c r="E2154" s="1"/>
      <c r="F2154"/>
      <c r="G2154"/>
      <c r="H2154"/>
      <c r="I2154"/>
      <c r="J2154"/>
    </row>
    <row r="2155" spans="1:10" s="2" customFormat="1" ht="12.75">
      <c r="A2155" s="1"/>
      <c r="B2155" s="16"/>
      <c r="E2155" s="1"/>
      <c r="F2155"/>
      <c r="G2155"/>
      <c r="H2155"/>
      <c r="I2155"/>
      <c r="J2155"/>
    </row>
    <row r="2156" spans="1:10" s="2" customFormat="1" ht="12.75">
      <c r="A2156" s="1"/>
      <c r="B2156" s="16"/>
      <c r="E2156" s="1"/>
      <c r="F2156"/>
      <c r="G2156"/>
      <c r="H2156"/>
      <c r="I2156"/>
      <c r="J2156"/>
    </row>
    <row r="2157" spans="1:10" s="2" customFormat="1" ht="12.75">
      <c r="A2157" s="1"/>
      <c r="B2157" s="16"/>
      <c r="E2157" s="1"/>
      <c r="F2157"/>
      <c r="G2157"/>
      <c r="H2157"/>
      <c r="I2157"/>
      <c r="J2157"/>
    </row>
    <row r="2158" spans="1:10" s="2" customFormat="1" ht="12.75">
      <c r="A2158" s="1"/>
      <c r="B2158" s="16"/>
      <c r="E2158" s="1"/>
      <c r="F2158"/>
      <c r="G2158"/>
      <c r="H2158"/>
      <c r="I2158"/>
      <c r="J2158"/>
    </row>
    <row r="2159" spans="1:10" s="2" customFormat="1" ht="12.75">
      <c r="A2159" s="1"/>
      <c r="B2159" s="16"/>
      <c r="E2159" s="1"/>
      <c r="F2159"/>
      <c r="G2159"/>
      <c r="H2159"/>
      <c r="I2159"/>
      <c r="J2159"/>
    </row>
    <row r="2160" spans="1:10" s="2" customFormat="1" ht="12.75">
      <c r="A2160" s="1"/>
      <c r="B2160" s="16"/>
      <c r="E2160" s="1"/>
      <c r="F2160"/>
      <c r="G2160"/>
      <c r="H2160"/>
      <c r="I2160"/>
      <c r="J2160"/>
    </row>
    <row r="2161" spans="1:10" s="2" customFormat="1" ht="12.75">
      <c r="A2161" s="1"/>
      <c r="B2161" s="16"/>
      <c r="E2161" s="1"/>
      <c r="F2161"/>
      <c r="G2161"/>
      <c r="H2161"/>
      <c r="I2161"/>
      <c r="J2161"/>
    </row>
    <row r="2162" spans="1:10" s="2" customFormat="1" ht="12.75">
      <c r="A2162" s="1"/>
      <c r="B2162" s="16"/>
      <c r="E2162" s="1"/>
      <c r="F2162"/>
      <c r="G2162"/>
      <c r="H2162"/>
      <c r="I2162"/>
      <c r="J2162"/>
    </row>
    <row r="2163" spans="1:10" s="2" customFormat="1" ht="12.75">
      <c r="A2163" s="1"/>
      <c r="B2163" s="16"/>
      <c r="E2163" s="1"/>
      <c r="F2163"/>
      <c r="G2163"/>
      <c r="H2163"/>
      <c r="I2163"/>
      <c r="J2163"/>
    </row>
    <row r="2164" spans="1:10" s="2" customFormat="1" ht="12.75">
      <c r="A2164" s="1"/>
      <c r="B2164" s="16"/>
      <c r="E2164" s="1"/>
      <c r="F2164"/>
      <c r="G2164"/>
      <c r="H2164"/>
      <c r="I2164"/>
      <c r="J2164"/>
    </row>
    <row r="2165" spans="1:10" s="2" customFormat="1" ht="12.75">
      <c r="A2165" s="1"/>
      <c r="B2165" s="16"/>
      <c r="E2165" s="1"/>
      <c r="F2165"/>
      <c r="G2165"/>
      <c r="H2165"/>
      <c r="I2165"/>
      <c r="J2165"/>
    </row>
    <row r="2166" spans="1:10" s="2" customFormat="1" ht="12.75">
      <c r="A2166" s="1"/>
      <c r="B2166" s="16"/>
      <c r="E2166" s="1"/>
      <c r="F2166"/>
      <c r="G2166"/>
      <c r="H2166"/>
      <c r="I2166"/>
      <c r="J2166"/>
    </row>
    <row r="2167" spans="1:10" s="2" customFormat="1" ht="12.75">
      <c r="A2167" s="1"/>
      <c r="B2167" s="16"/>
      <c r="E2167" s="1"/>
      <c r="F2167"/>
      <c r="G2167"/>
      <c r="H2167"/>
      <c r="I2167"/>
      <c r="J2167"/>
    </row>
    <row r="2168" spans="1:10" s="2" customFormat="1" ht="12.75">
      <c r="A2168" s="1"/>
      <c r="B2168" s="16"/>
      <c r="E2168" s="1"/>
      <c r="F2168"/>
      <c r="G2168"/>
      <c r="H2168"/>
      <c r="I2168"/>
      <c r="J2168"/>
    </row>
    <row r="2169" spans="1:10" s="2" customFormat="1" ht="12.75">
      <c r="A2169" s="1"/>
      <c r="B2169" s="16"/>
      <c r="E2169" s="1"/>
      <c r="F2169"/>
      <c r="G2169"/>
      <c r="H2169"/>
      <c r="I2169"/>
      <c r="J2169"/>
    </row>
    <row r="2170" spans="1:10" s="2" customFormat="1" ht="12.75">
      <c r="A2170" s="1"/>
      <c r="B2170" s="16"/>
      <c r="E2170" s="1"/>
      <c r="F2170"/>
      <c r="G2170"/>
      <c r="H2170"/>
      <c r="I2170"/>
      <c r="J2170"/>
    </row>
    <row r="2171" spans="1:10" s="2" customFormat="1" ht="12.75">
      <c r="A2171" s="1"/>
      <c r="B2171" s="16"/>
      <c r="E2171" s="1"/>
      <c r="F2171"/>
      <c r="G2171"/>
      <c r="H2171"/>
      <c r="I2171"/>
      <c r="J2171"/>
    </row>
    <row r="2172" spans="1:10" s="2" customFormat="1" ht="12.75">
      <c r="A2172" s="1"/>
      <c r="B2172" s="16"/>
      <c r="E2172" s="1"/>
      <c r="F2172"/>
      <c r="G2172"/>
      <c r="H2172"/>
      <c r="I2172"/>
      <c r="J2172"/>
    </row>
    <row r="2173" spans="1:10" s="2" customFormat="1" ht="12.75">
      <c r="A2173" s="1"/>
      <c r="B2173" s="16"/>
      <c r="E2173" s="1"/>
      <c r="F2173"/>
      <c r="G2173"/>
      <c r="H2173"/>
      <c r="I2173"/>
      <c r="J2173"/>
    </row>
    <row r="2174" spans="1:10" s="2" customFormat="1" ht="12.75">
      <c r="A2174" s="1"/>
      <c r="B2174" s="16"/>
      <c r="E2174" s="1"/>
      <c r="F2174"/>
      <c r="G2174"/>
      <c r="H2174"/>
      <c r="I2174"/>
      <c r="J2174"/>
    </row>
    <row r="2175" spans="1:10" s="2" customFormat="1" ht="12.75">
      <c r="A2175" s="1"/>
      <c r="B2175" s="16"/>
      <c r="E2175" s="1"/>
      <c r="F2175"/>
      <c r="G2175"/>
      <c r="H2175"/>
      <c r="I2175"/>
      <c r="J2175"/>
    </row>
    <row r="2176" spans="1:10" s="2" customFormat="1" ht="12.75">
      <c r="A2176" s="1"/>
      <c r="B2176" s="16"/>
      <c r="E2176" s="1"/>
      <c r="F2176"/>
      <c r="G2176"/>
      <c r="H2176"/>
      <c r="I2176"/>
      <c r="J2176"/>
    </row>
    <row r="2177" spans="1:10" s="2" customFormat="1" ht="12.75">
      <c r="A2177" s="1"/>
      <c r="B2177" s="16"/>
      <c r="E2177" s="1"/>
      <c r="F2177"/>
      <c r="G2177"/>
      <c r="H2177"/>
      <c r="I2177"/>
      <c r="J2177"/>
    </row>
    <row r="2178" spans="1:10" s="2" customFormat="1" ht="12.75">
      <c r="A2178" s="1"/>
      <c r="B2178" s="16"/>
      <c r="E2178" s="1"/>
      <c r="F2178"/>
      <c r="G2178"/>
      <c r="H2178"/>
      <c r="I2178"/>
      <c r="J2178"/>
    </row>
    <row r="2179" spans="1:10" s="2" customFormat="1" ht="12.75">
      <c r="A2179" s="1"/>
      <c r="B2179" s="16"/>
      <c r="E2179" s="1"/>
      <c r="F2179"/>
      <c r="G2179"/>
      <c r="H2179"/>
      <c r="I2179"/>
      <c r="J2179"/>
    </row>
    <row r="2180" spans="1:10" s="2" customFormat="1" ht="12.75">
      <c r="A2180" s="1"/>
      <c r="B2180" s="16"/>
      <c r="E2180" s="1"/>
      <c r="F2180"/>
      <c r="G2180"/>
      <c r="H2180"/>
      <c r="I2180"/>
      <c r="J2180"/>
    </row>
    <row r="2181" spans="1:10" s="2" customFormat="1" ht="12.75">
      <c r="A2181" s="1"/>
      <c r="B2181" s="16"/>
      <c r="E2181" s="1"/>
      <c r="F2181"/>
      <c r="G2181"/>
      <c r="H2181"/>
      <c r="I2181"/>
      <c r="J2181"/>
    </row>
    <row r="2182" spans="1:10" s="2" customFormat="1" ht="12.75">
      <c r="A2182" s="1"/>
      <c r="B2182" s="16"/>
      <c r="E2182" s="1"/>
      <c r="F2182"/>
      <c r="G2182"/>
      <c r="H2182"/>
      <c r="I2182"/>
      <c r="J2182"/>
    </row>
    <row r="2183" spans="1:10" s="2" customFormat="1" ht="12.75">
      <c r="A2183" s="1"/>
      <c r="B2183" s="16"/>
      <c r="E2183" s="1"/>
      <c r="F2183"/>
      <c r="G2183"/>
      <c r="H2183"/>
      <c r="I2183"/>
      <c r="J2183"/>
    </row>
    <row r="2184" spans="1:10" s="2" customFormat="1" ht="12.75">
      <c r="A2184" s="1"/>
      <c r="B2184" s="16"/>
      <c r="E2184" s="1"/>
      <c r="F2184"/>
      <c r="G2184"/>
      <c r="H2184"/>
      <c r="I2184"/>
      <c r="J2184"/>
    </row>
    <row r="2185" spans="1:10" s="2" customFormat="1" ht="12.75">
      <c r="A2185" s="1"/>
      <c r="B2185" s="16"/>
      <c r="E2185" s="1"/>
      <c r="F2185"/>
      <c r="G2185"/>
      <c r="H2185"/>
      <c r="I2185"/>
      <c r="J2185"/>
    </row>
    <row r="2186" spans="1:10" s="2" customFormat="1" ht="12.75">
      <c r="A2186" s="1"/>
      <c r="B2186" s="16"/>
      <c r="E2186" s="1"/>
      <c r="F2186"/>
      <c r="G2186"/>
      <c r="H2186"/>
      <c r="I2186"/>
      <c r="J2186"/>
    </row>
    <row r="2187" spans="1:10" s="2" customFormat="1" ht="12.75">
      <c r="A2187" s="1"/>
      <c r="B2187" s="16"/>
      <c r="E2187" s="1"/>
      <c r="F2187"/>
      <c r="G2187"/>
      <c r="H2187"/>
      <c r="I2187"/>
      <c r="J2187"/>
    </row>
    <row r="2188" spans="1:10" s="2" customFormat="1" ht="12.75">
      <c r="A2188" s="1"/>
      <c r="B2188" s="16"/>
      <c r="E2188" s="1"/>
      <c r="F2188"/>
      <c r="G2188"/>
      <c r="H2188"/>
      <c r="I2188"/>
      <c r="J2188"/>
    </row>
    <row r="2189" spans="1:10" s="2" customFormat="1" ht="12.75">
      <c r="A2189" s="1"/>
      <c r="B2189" s="16"/>
      <c r="E2189" s="1"/>
      <c r="F2189"/>
      <c r="G2189"/>
      <c r="H2189"/>
      <c r="I2189"/>
      <c r="J2189"/>
    </row>
    <row r="2190" spans="1:10" s="2" customFormat="1" ht="12.75">
      <c r="A2190" s="1"/>
      <c r="B2190" s="16"/>
      <c r="E2190" s="1"/>
      <c r="F2190"/>
      <c r="G2190"/>
      <c r="H2190"/>
      <c r="I2190"/>
      <c r="J2190"/>
    </row>
    <row r="2191" spans="1:10" s="2" customFormat="1" ht="12.75">
      <c r="A2191" s="1"/>
      <c r="B2191" s="16"/>
      <c r="E2191" s="1"/>
      <c r="F2191"/>
      <c r="G2191"/>
      <c r="H2191"/>
      <c r="I2191"/>
      <c r="J2191"/>
    </row>
    <row r="2192" spans="1:10" s="2" customFormat="1" ht="12.75">
      <c r="A2192" s="1"/>
      <c r="B2192" s="16"/>
      <c r="E2192" s="1"/>
      <c r="F2192"/>
      <c r="G2192"/>
      <c r="H2192"/>
      <c r="I2192"/>
      <c r="J2192"/>
    </row>
    <row r="2193" spans="1:10" s="2" customFormat="1" ht="12.75">
      <c r="A2193" s="1"/>
      <c r="B2193" s="16"/>
      <c r="E2193" s="1"/>
      <c r="F2193"/>
      <c r="G2193"/>
      <c r="H2193"/>
      <c r="I2193"/>
      <c r="J2193"/>
    </row>
    <row r="2194" spans="1:10" s="2" customFormat="1" ht="12.75">
      <c r="A2194" s="1"/>
      <c r="B2194" s="16"/>
      <c r="E2194" s="1"/>
      <c r="F2194"/>
      <c r="G2194"/>
      <c r="H2194"/>
      <c r="I2194"/>
      <c r="J2194"/>
    </row>
    <row r="2195" spans="1:10" s="2" customFormat="1" ht="12.75">
      <c r="A2195" s="1"/>
      <c r="B2195" s="16"/>
      <c r="E2195" s="1"/>
      <c r="F2195"/>
      <c r="G2195"/>
      <c r="H2195"/>
      <c r="I2195"/>
      <c r="J2195"/>
    </row>
    <row r="2196" spans="1:10" s="2" customFormat="1" ht="12.75">
      <c r="A2196" s="1"/>
      <c r="B2196" s="16"/>
      <c r="E2196" s="1"/>
      <c r="F2196"/>
      <c r="G2196"/>
      <c r="H2196"/>
      <c r="I2196"/>
      <c r="J2196"/>
    </row>
    <row r="2197" spans="1:10" s="2" customFormat="1" ht="12.75">
      <c r="A2197" s="1"/>
      <c r="B2197" s="16"/>
      <c r="E2197" s="1"/>
      <c r="F2197"/>
      <c r="G2197"/>
      <c r="H2197"/>
      <c r="I2197"/>
      <c r="J2197"/>
    </row>
    <row r="2198" spans="1:10" s="2" customFormat="1" ht="12.75">
      <c r="A2198" s="1"/>
      <c r="B2198" s="16"/>
      <c r="E2198" s="1"/>
      <c r="F2198"/>
      <c r="G2198"/>
      <c r="H2198"/>
      <c r="I2198"/>
      <c r="J2198"/>
    </row>
    <row r="2199" spans="1:10" s="2" customFormat="1" ht="12.75">
      <c r="A2199" s="1"/>
      <c r="B2199" s="16"/>
      <c r="E2199" s="1"/>
      <c r="F2199"/>
      <c r="G2199"/>
      <c r="H2199"/>
      <c r="I2199"/>
      <c r="J2199"/>
    </row>
    <row r="2200" spans="1:10" s="2" customFormat="1" ht="12.75">
      <c r="A2200" s="1"/>
      <c r="B2200" s="16"/>
      <c r="E2200" s="1"/>
      <c r="F2200"/>
      <c r="G2200"/>
      <c r="H2200"/>
      <c r="I2200"/>
      <c r="J2200"/>
    </row>
    <row r="2201" spans="1:10" s="2" customFormat="1" ht="12.75">
      <c r="A2201" s="1"/>
      <c r="B2201" s="16"/>
      <c r="E2201" s="1"/>
      <c r="F2201"/>
      <c r="G2201"/>
      <c r="H2201"/>
      <c r="I2201"/>
      <c r="J2201"/>
    </row>
    <row r="2202" spans="1:10" s="2" customFormat="1" ht="12.75">
      <c r="A2202" s="1"/>
      <c r="B2202" s="16"/>
      <c r="E2202" s="1"/>
      <c r="F2202"/>
      <c r="G2202"/>
      <c r="H2202"/>
      <c r="I2202"/>
      <c r="J2202"/>
    </row>
    <row r="2203" spans="1:10" s="2" customFormat="1" ht="12.75">
      <c r="A2203" s="1"/>
      <c r="B2203" s="16"/>
      <c r="E2203" s="1"/>
      <c r="F2203"/>
      <c r="G2203"/>
      <c r="H2203"/>
      <c r="I2203"/>
      <c r="J2203"/>
    </row>
    <row r="2204" spans="1:10" s="2" customFormat="1" ht="12.75">
      <c r="A2204" s="1"/>
      <c r="B2204" s="16"/>
      <c r="E2204" s="1"/>
      <c r="F2204"/>
      <c r="G2204"/>
      <c r="H2204"/>
      <c r="I2204"/>
      <c r="J2204"/>
    </row>
  </sheetData>
  <sheetProtection/>
  <printOptions horizontalCentered="1"/>
  <pageMargins left="0.3937007874015748"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Plucar</dc:creator>
  <cp:keywords/>
  <dc:description/>
  <cp:lastModifiedBy>Jan Plucar</cp:lastModifiedBy>
  <cp:lastPrinted>2020-01-13T21:00:46Z</cp:lastPrinted>
  <dcterms:created xsi:type="dcterms:W3CDTF">2002-10-22T18:49:34Z</dcterms:created>
  <dcterms:modified xsi:type="dcterms:W3CDTF">2023-02-24T15:28:48Z</dcterms:modified>
  <cp:category/>
  <cp:version/>
  <cp:contentType/>
  <cp:contentStatus/>
</cp:coreProperties>
</file>