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Defibrilátor" sheetId="10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0" l="1"/>
  <c r="E39" i="10" l="1"/>
  <c r="D32" i="10" l="1"/>
  <c r="E36" i="10" l="1"/>
  <c r="F39" i="10"/>
  <c r="F44" i="10" l="1"/>
</calcChain>
</file>

<file path=xl/sharedStrings.xml><?xml version="1.0" encoding="utf-8"?>
<sst xmlns="http://schemas.openxmlformats.org/spreadsheetml/2006/main" count="104" uniqueCount="87">
  <si>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</si>
  <si>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</si>
  <si>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</si>
  <si>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</si>
  <si>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</si>
  <si>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</si>
  <si>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</si>
  <si>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</si>
  <si>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</si>
  <si>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</si>
  <si>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</si>
  <si>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</si>
  <si>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</si>
  <si>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</si>
  <si>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</si>
  <si>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</si>
  <si>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</si>
  <si>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</si>
  <si>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</si>
  <si>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</si>
  <si>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</si>
  <si>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</si>
  <si>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</si>
  <si>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</si>
  <si>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</si>
  <si>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</si>
  <si>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</si>
  <si>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</si>
  <si>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</si>
  <si>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</si>
  <si>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</si>
  <si>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</si>
  <si>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</si>
  <si>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</si>
  <si>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</si>
  <si>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</si>
  <si>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</si>
  <si>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</si>
  <si>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</si>
  <si>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</si>
  <si>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rozměry v mm (délka x šířka x výška)</t>
  </si>
  <si>
    <t>max 12 sekund</t>
  </si>
  <si>
    <t>srdeční frekvence v minimálním rozpětí</t>
  </si>
  <si>
    <t>30 - 300/min</t>
  </si>
  <si>
    <t>min 3 roky</t>
  </si>
  <si>
    <t>životnost elektrod (při nepoužívání)</t>
  </si>
  <si>
    <t>délka kabelů elektrod</t>
  </si>
  <si>
    <t>max 300 x 300 x 90</t>
  </si>
  <si>
    <t xml:space="preserve">hmotnost </t>
  </si>
  <si>
    <t>max 2 kg</t>
  </si>
  <si>
    <t>Celková nabídková cena v Kč bez DPH</t>
  </si>
  <si>
    <t>automatizovaný přenosný externí defibrilátor</t>
  </si>
  <si>
    <t>displej pro kontrolu stavu přístroje a baterie</t>
  </si>
  <si>
    <t>hlasové navádění uživatele v českém jazyce</t>
  </si>
  <si>
    <t>napájení - nedobíjecí lithiová baterie s životností min. 5 let (bez výbojů) a nebo min 110 výbojů.</t>
  </si>
  <si>
    <t>bifázická CCD technologie</t>
  </si>
  <si>
    <t>detekce kardiostimulátoru, ventrikulární fibrilace, ventrikulární tachykardie</t>
  </si>
  <si>
    <t>snadná výměna baterie uživatelem</t>
  </si>
  <si>
    <t>generování elektrošoků na úrovních rozsahu</t>
  </si>
  <si>
    <t>min 40 -  360 J</t>
  </si>
  <si>
    <t>čas nabíjení elektrod pro výboj</t>
  </si>
  <si>
    <t>min 1 m</t>
  </si>
  <si>
    <t>čas analýzy potřeby výboje</t>
  </si>
  <si>
    <t xml:space="preserve">odolnost (proti vodě a otřesům) </t>
  </si>
  <si>
    <t>min IP 55</t>
  </si>
  <si>
    <t>certifikace profesionálního zdravotnického prostředku</t>
  </si>
  <si>
    <t>min 10 let</t>
  </si>
  <si>
    <t>minimální životnost přístroje v letech</t>
  </si>
  <si>
    <t>Zakázka: Dodávka zdravotních a rehabilitačních přístrojů</t>
  </si>
  <si>
    <t xml:space="preserve">část I - defibrilátor 2ks </t>
  </si>
  <si>
    <t>Cena pozáručních oprav vad</t>
  </si>
  <si>
    <t>Cena pozáručního servisu
(od skončení 24 měsíční záruční lhůty)</t>
  </si>
  <si>
    <t>Celková kupní cena v Kč bez DPH dle čl. IV. odst. 1 smlouvy za oba kusy</t>
  </si>
  <si>
    <t>Cena celkem 
v Kč bez DPH
 za 8 let 
(počítáno pro účely porovnatelného hodnocení nabídek)</t>
  </si>
  <si>
    <t>Předpokládaný počet hodin za 8 let 
(počítáno pro účely porovnatelného hodnocení nabídek)</t>
  </si>
  <si>
    <t>Kupní cena v Kč bez DPH dle čl. IV. odst. 1 smlouvy za 1 ks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</si>
  <si>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</si>
  <si>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23.</t>
  </si>
  <si>
    <t>Cena náhradních dílů - elektrod</t>
  </si>
  <si>
    <t>Cena náhradních dílů - elektrod dle čl. IV. odst. 2 smlouvy
Cena náhradních dílů - elektrod, spotřebovaných v jiném režimu než dle pol. 21 (zejm. opotřebené v souvislosti s použitím defibrilátoru)</t>
  </si>
  <si>
    <t>Technická specifikace a cenová nabídka</t>
  </si>
  <si>
    <t>1 sada
(dvou elektrod)</t>
  </si>
  <si>
    <t>1 rok
(souhrnně za oba nakupované defibrilátory dohromady)</t>
  </si>
  <si>
    <t>Předpokládaný počet sad elektrod za 10 let 
(počítáno pro účely porovnatelného hodnocení nabídek)</t>
  </si>
  <si>
    <t>20 sad
(40 elektrod)</t>
  </si>
  <si>
    <t>Cena celkem 
v Kč bez DPH
 za 10 let 
(počítáno pro účely porovnatelného hodnocení nabídek)</t>
  </si>
  <si>
    <t xml:space="preserve">Cena pozáručního servisu (vč. BTK) dle čl. IV. odst. 2 smlouvy (souhrnná za oba nakupované defibrilátory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
V ceně pozáručního servisu vč. BTK dle čl. IV. odst. 2 smlouvy jsou dále zahrnuty náklady na náhradní díly - elektrody, vyměňované po dobu 8 let od skončení záruční doby, a to v souladu s pokynem výrobce a na základě příslušných právních a technických předpisů, nikoli na základě opotřebení při použití defibrilátoru dle pol. 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</si>
</sst>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64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right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5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Protection="1"/>
    <xf numFmtId="0" fontId="2" fillId="0" borderId="29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164" fontId="13" fillId="0" borderId="21" xfId="0" applyNumberFormat="1" applyFont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164" fontId="13" fillId="0" borderId="13" xfId="0" applyNumberFormat="1" applyFont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</xf>
    <xf numFmtId="164" fontId="13" fillId="0" borderId="6" xfId="0" applyNumberFormat="1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37" zoomScale="85" zoomScaleNormal="85" workbookViewId="0">
      <selection activeCell="I41" sqref="I41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2.140625" style="1" customWidth="1"/>
    <col min="6" max="6" width="24" style="1" customWidth="1"/>
    <col min="7" max="7" width="11.7109375" style="1" bestFit="1" customWidth="1"/>
    <col min="8" max="8" width="13" style="1" customWidth="1"/>
    <col min="9" max="9" width="17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34" t="s">
        <v>80</v>
      </c>
      <c r="B1" s="35"/>
    </row>
    <row r="2" spans="1:9" ht="11.25" customHeight="1" x14ac:dyDescent="0.25">
      <c r="A2" s="36"/>
      <c r="B2" s="35"/>
    </row>
    <row r="3" spans="1:9" x14ac:dyDescent="0.25">
      <c r="A3" s="37" t="s">
        <v>68</v>
      </c>
      <c r="B3" s="35"/>
      <c r="F3" s="2"/>
    </row>
    <row r="4" spans="1:9" x14ac:dyDescent="0.25">
      <c r="A4" s="38" t="s">
        <v>69</v>
      </c>
      <c r="B4" s="35"/>
    </row>
    <row r="5" spans="1:9" ht="12" customHeight="1" x14ac:dyDescent="0.25">
      <c r="A5" s="36"/>
      <c r="B5" s="35"/>
    </row>
    <row r="6" spans="1:9" x14ac:dyDescent="0.25">
      <c r="A6" s="39" t="s">
        <v>4</v>
      </c>
      <c r="B6" s="35"/>
      <c r="C6" s="3"/>
    </row>
    <row r="7" spans="1:9" ht="7.5" customHeight="1" x14ac:dyDescent="0.25">
      <c r="A7" s="39"/>
      <c r="B7" s="35"/>
      <c r="C7" s="4"/>
      <c r="D7" s="4"/>
      <c r="E7" s="4"/>
      <c r="F7" s="4"/>
    </row>
    <row r="8" spans="1:9" x14ac:dyDescent="0.25">
      <c r="A8" s="40" t="s">
        <v>5</v>
      </c>
      <c r="B8" s="35"/>
      <c r="C8" s="5"/>
      <c r="D8" s="6"/>
      <c r="E8" s="6"/>
      <c r="F8" s="6"/>
    </row>
    <row r="9" spans="1:9" ht="11.25" customHeight="1" thickBot="1" x14ac:dyDescent="0.3">
      <c r="A9" s="41"/>
      <c r="B9" s="41"/>
    </row>
    <row r="10" spans="1:9" ht="126.75" thickBot="1" x14ac:dyDescent="0.3">
      <c r="A10" s="42" t="s">
        <v>6</v>
      </c>
      <c r="B10" s="43" t="s">
        <v>7</v>
      </c>
      <c r="C10" s="43" t="s">
        <v>8</v>
      </c>
      <c r="D10" s="43" t="s">
        <v>36</v>
      </c>
      <c r="E10" s="43" t="s">
        <v>35</v>
      </c>
      <c r="F10" s="80" t="s">
        <v>0</v>
      </c>
      <c r="G10" s="43" t="s">
        <v>1</v>
      </c>
      <c r="H10" s="43" t="s">
        <v>2</v>
      </c>
      <c r="I10" s="64" t="s">
        <v>3</v>
      </c>
    </row>
    <row r="11" spans="1:9" ht="20.25" customHeight="1" x14ac:dyDescent="0.25">
      <c r="A11" s="44" t="s">
        <v>9</v>
      </c>
      <c r="B11" s="45" t="s">
        <v>51</v>
      </c>
      <c r="C11" s="50" t="s">
        <v>37</v>
      </c>
      <c r="D11" s="7"/>
      <c r="E11" s="7"/>
      <c r="F11" s="8"/>
      <c r="G11" s="8"/>
      <c r="H11" s="8"/>
      <c r="I11" s="9"/>
    </row>
    <row r="12" spans="1:9" x14ac:dyDescent="0.25">
      <c r="A12" s="46" t="s">
        <v>10</v>
      </c>
      <c r="B12" s="47" t="s">
        <v>52</v>
      </c>
      <c r="C12" s="51" t="s">
        <v>37</v>
      </c>
      <c r="D12" s="10"/>
      <c r="E12" s="10"/>
      <c r="F12" s="11"/>
      <c r="G12" s="11"/>
      <c r="H12" s="11"/>
      <c r="I12" s="12"/>
    </row>
    <row r="13" spans="1:9" x14ac:dyDescent="0.25">
      <c r="A13" s="46" t="s">
        <v>11</v>
      </c>
      <c r="B13" s="47" t="s">
        <v>53</v>
      </c>
      <c r="C13" s="51" t="s">
        <v>37</v>
      </c>
      <c r="D13" s="10"/>
      <c r="E13" s="10"/>
      <c r="F13" s="11"/>
      <c r="G13" s="11"/>
      <c r="H13" s="11"/>
      <c r="I13" s="12"/>
    </row>
    <row r="14" spans="1:9" ht="31.5" x14ac:dyDescent="0.25">
      <c r="A14" s="46" t="s">
        <v>12</v>
      </c>
      <c r="B14" s="48" t="s">
        <v>54</v>
      </c>
      <c r="C14" s="51" t="s">
        <v>37</v>
      </c>
      <c r="D14" s="10"/>
      <c r="E14" s="10"/>
      <c r="F14" s="11"/>
      <c r="G14" s="11"/>
      <c r="H14" s="11"/>
      <c r="I14" s="12"/>
    </row>
    <row r="15" spans="1:9" x14ac:dyDescent="0.25">
      <c r="A15" s="46" t="s">
        <v>13</v>
      </c>
      <c r="B15" s="47" t="s">
        <v>55</v>
      </c>
      <c r="C15" s="51" t="s">
        <v>37</v>
      </c>
      <c r="D15" s="10"/>
      <c r="E15" s="10"/>
      <c r="F15" s="11"/>
      <c r="G15" s="11"/>
      <c r="H15" s="11"/>
      <c r="I15" s="12"/>
    </row>
    <row r="16" spans="1:9" ht="31.5" x14ac:dyDescent="0.25">
      <c r="A16" s="46" t="s">
        <v>14</v>
      </c>
      <c r="B16" s="48" t="s">
        <v>56</v>
      </c>
      <c r="C16" s="51" t="s">
        <v>37</v>
      </c>
      <c r="D16" s="10"/>
      <c r="E16" s="10"/>
      <c r="F16" s="11"/>
      <c r="G16" s="11"/>
      <c r="H16" s="11"/>
      <c r="I16" s="12"/>
    </row>
    <row r="17" spans="1:9" x14ac:dyDescent="0.25">
      <c r="A17" s="46" t="s">
        <v>15</v>
      </c>
      <c r="B17" s="47" t="s">
        <v>57</v>
      </c>
      <c r="C17" s="51" t="s">
        <v>37</v>
      </c>
      <c r="D17" s="10"/>
      <c r="E17" s="10"/>
      <c r="F17" s="11"/>
      <c r="G17" s="11"/>
      <c r="H17" s="11"/>
      <c r="I17" s="12"/>
    </row>
    <row r="18" spans="1:9" x14ac:dyDescent="0.25">
      <c r="A18" s="46" t="s">
        <v>16</v>
      </c>
      <c r="B18" s="47" t="s">
        <v>58</v>
      </c>
      <c r="C18" s="51" t="s">
        <v>59</v>
      </c>
      <c r="D18" s="10"/>
      <c r="E18" s="10"/>
      <c r="F18" s="11"/>
      <c r="G18" s="11"/>
      <c r="H18" s="11"/>
      <c r="I18" s="12"/>
    </row>
    <row r="19" spans="1:9" x14ac:dyDescent="0.25">
      <c r="A19" s="46" t="s">
        <v>17</v>
      </c>
      <c r="B19" s="48" t="s">
        <v>60</v>
      </c>
      <c r="C19" s="51" t="s">
        <v>41</v>
      </c>
      <c r="D19" s="10"/>
      <c r="E19" s="10"/>
      <c r="F19" s="11"/>
      <c r="G19" s="11"/>
      <c r="H19" s="11"/>
      <c r="I19" s="12"/>
    </row>
    <row r="20" spans="1:9" x14ac:dyDescent="0.25">
      <c r="A20" s="46" t="s">
        <v>18</v>
      </c>
      <c r="B20" s="48" t="s">
        <v>42</v>
      </c>
      <c r="C20" s="51" t="s">
        <v>43</v>
      </c>
      <c r="D20" s="10"/>
      <c r="E20" s="10"/>
      <c r="F20" s="11"/>
      <c r="G20" s="11"/>
      <c r="H20" s="11"/>
      <c r="I20" s="12"/>
    </row>
    <row r="21" spans="1:9" x14ac:dyDescent="0.25">
      <c r="A21" s="46" t="s">
        <v>19</v>
      </c>
      <c r="B21" s="47" t="s">
        <v>45</v>
      </c>
      <c r="C21" s="51" t="s">
        <v>44</v>
      </c>
      <c r="D21" s="10"/>
      <c r="E21" s="10"/>
      <c r="F21" s="11"/>
      <c r="G21" s="11"/>
      <c r="H21" s="11"/>
      <c r="I21" s="12"/>
    </row>
    <row r="22" spans="1:9" x14ac:dyDescent="0.25">
      <c r="A22" s="46" t="s">
        <v>20</v>
      </c>
      <c r="B22" s="47" t="s">
        <v>46</v>
      </c>
      <c r="C22" s="51" t="s">
        <v>61</v>
      </c>
      <c r="D22" s="10"/>
      <c r="E22" s="10"/>
      <c r="F22" s="11"/>
      <c r="G22" s="11"/>
      <c r="H22" s="11"/>
      <c r="I22" s="12"/>
    </row>
    <row r="23" spans="1:9" x14ac:dyDescent="0.25">
      <c r="A23" s="46" t="s">
        <v>21</v>
      </c>
      <c r="B23" s="47" t="s">
        <v>62</v>
      </c>
      <c r="C23" s="51" t="s">
        <v>41</v>
      </c>
      <c r="D23" s="10"/>
      <c r="E23" s="10"/>
      <c r="F23" s="11"/>
      <c r="G23" s="11"/>
      <c r="H23" s="11"/>
      <c r="I23" s="12"/>
    </row>
    <row r="24" spans="1:9" x14ac:dyDescent="0.25">
      <c r="A24" s="46" t="s">
        <v>22</v>
      </c>
      <c r="B24" s="47" t="s">
        <v>63</v>
      </c>
      <c r="C24" s="51" t="s">
        <v>64</v>
      </c>
      <c r="D24" s="10"/>
      <c r="E24" s="10"/>
      <c r="F24" s="11"/>
      <c r="G24" s="11"/>
      <c r="H24" s="11"/>
      <c r="I24" s="12"/>
    </row>
    <row r="25" spans="1:9" x14ac:dyDescent="0.25">
      <c r="A25" s="46" t="s">
        <v>23</v>
      </c>
      <c r="B25" s="47" t="s">
        <v>48</v>
      </c>
      <c r="C25" s="51" t="s">
        <v>49</v>
      </c>
      <c r="D25" s="10"/>
      <c r="E25" s="10"/>
      <c r="F25" s="11"/>
      <c r="G25" s="11"/>
      <c r="H25" s="11"/>
      <c r="I25" s="12"/>
    </row>
    <row r="26" spans="1:9" x14ac:dyDescent="0.25">
      <c r="A26" s="46" t="s">
        <v>24</v>
      </c>
      <c r="B26" s="47" t="s">
        <v>40</v>
      </c>
      <c r="C26" s="51" t="s">
        <v>47</v>
      </c>
      <c r="D26" s="10"/>
      <c r="E26" s="10"/>
      <c r="F26" s="11"/>
      <c r="G26" s="11"/>
      <c r="H26" s="11"/>
      <c r="I26" s="12"/>
    </row>
    <row r="27" spans="1:9" x14ac:dyDescent="0.25">
      <c r="A27" s="46" t="s">
        <v>25</v>
      </c>
      <c r="B27" s="47" t="s">
        <v>39</v>
      </c>
      <c r="C27" s="51" t="s">
        <v>37</v>
      </c>
      <c r="D27" s="10"/>
      <c r="E27" s="10"/>
      <c r="F27" s="11"/>
      <c r="G27" s="11"/>
      <c r="H27" s="11"/>
      <c r="I27" s="12"/>
    </row>
    <row r="28" spans="1:9" x14ac:dyDescent="0.25">
      <c r="A28" s="46" t="s">
        <v>26</v>
      </c>
      <c r="B28" s="47" t="s">
        <v>65</v>
      </c>
      <c r="C28" s="51" t="s">
        <v>37</v>
      </c>
      <c r="D28" s="10"/>
      <c r="E28" s="10"/>
      <c r="F28" s="11"/>
      <c r="G28" s="11"/>
      <c r="H28" s="11"/>
      <c r="I28" s="12"/>
    </row>
    <row r="29" spans="1:9" ht="31.5" x14ac:dyDescent="0.25">
      <c r="A29" s="46" t="s">
        <v>27</v>
      </c>
      <c r="B29" s="49" t="s">
        <v>38</v>
      </c>
      <c r="C29" s="51" t="s">
        <v>37</v>
      </c>
      <c r="D29" s="10"/>
      <c r="E29" s="10"/>
      <c r="F29" s="11"/>
      <c r="G29" s="11"/>
      <c r="H29" s="11"/>
      <c r="I29" s="12"/>
    </row>
    <row r="30" spans="1:9" ht="16.5" thickBot="1" x14ac:dyDescent="0.3">
      <c r="A30" s="13" t="s">
        <v>28</v>
      </c>
      <c r="B30" s="52" t="s">
        <v>67</v>
      </c>
      <c r="C30" s="53" t="s">
        <v>66</v>
      </c>
      <c r="D30" s="14"/>
      <c r="E30" s="14"/>
      <c r="F30" s="15"/>
      <c r="G30" s="15"/>
      <c r="H30" s="15"/>
      <c r="I30" s="16"/>
    </row>
    <row r="31" spans="1:9" ht="16.5" thickBot="1" x14ac:dyDescent="0.3">
      <c r="A31" s="17"/>
      <c r="B31" s="54" t="s">
        <v>75</v>
      </c>
      <c r="C31" s="55"/>
      <c r="D31" s="18">
        <v>0</v>
      </c>
      <c r="E31" s="17"/>
      <c r="F31" s="19"/>
      <c r="G31" s="19"/>
      <c r="H31" s="19"/>
      <c r="I31" s="19"/>
    </row>
    <row r="32" spans="1:9" ht="21.75" customHeight="1" thickBot="1" x14ac:dyDescent="0.6">
      <c r="B32" s="56" t="s">
        <v>72</v>
      </c>
      <c r="C32" s="57"/>
      <c r="D32" s="20">
        <f>D31*2</f>
        <v>0</v>
      </c>
      <c r="E32" s="21"/>
    </row>
    <row r="33" spans="1:8" ht="9" customHeight="1" x14ac:dyDescent="0.25"/>
    <row r="34" spans="1:8" ht="11.25" customHeight="1" thickBot="1" x14ac:dyDescent="0.3"/>
    <row r="35" spans="1:8" ht="96" customHeight="1" thickBot="1" x14ac:dyDescent="0.3">
      <c r="A35" s="42" t="s">
        <v>31</v>
      </c>
      <c r="B35" s="43" t="s">
        <v>71</v>
      </c>
      <c r="C35" s="43" t="s">
        <v>32</v>
      </c>
      <c r="D35" s="64" t="s">
        <v>33</v>
      </c>
      <c r="E35" s="61" t="s">
        <v>73</v>
      </c>
      <c r="F35" s="22"/>
    </row>
    <row r="36" spans="1:8" ht="290.25" customHeight="1" thickBot="1" x14ac:dyDescent="0.3">
      <c r="A36" s="58" t="s">
        <v>29</v>
      </c>
      <c r="B36" s="59" t="s">
        <v>86</v>
      </c>
      <c r="C36" s="60" t="s">
        <v>82</v>
      </c>
      <c r="D36" s="18">
        <v>0</v>
      </c>
      <c r="E36" s="62">
        <f>D36*8</f>
        <v>0</v>
      </c>
      <c r="F36" s="23"/>
    </row>
    <row r="37" spans="1:8" ht="17.25" customHeight="1" thickBot="1" x14ac:dyDescent="0.3">
      <c r="A37" s="19"/>
      <c r="B37" s="24"/>
      <c r="C37" s="19"/>
      <c r="D37" s="25"/>
      <c r="E37" s="22"/>
      <c r="F37" s="22"/>
    </row>
    <row r="38" spans="1:8" ht="92.45" customHeight="1" thickBot="1" x14ac:dyDescent="0.3">
      <c r="A38" s="42" t="s">
        <v>31</v>
      </c>
      <c r="B38" s="43" t="s">
        <v>70</v>
      </c>
      <c r="C38" s="43" t="s">
        <v>32</v>
      </c>
      <c r="D38" s="43" t="s">
        <v>33</v>
      </c>
      <c r="E38" s="63" t="s">
        <v>74</v>
      </c>
      <c r="F38" s="61" t="s">
        <v>73</v>
      </c>
    </row>
    <row r="39" spans="1:8" ht="160.5" customHeight="1" thickBot="1" x14ac:dyDescent="0.3">
      <c r="A39" s="58" t="s">
        <v>30</v>
      </c>
      <c r="B39" s="59" t="s">
        <v>76</v>
      </c>
      <c r="C39" s="65" t="s">
        <v>34</v>
      </c>
      <c r="D39" s="26">
        <v>0</v>
      </c>
      <c r="E39" s="66">
        <f>5*8</f>
        <v>40</v>
      </c>
      <c r="F39" s="67">
        <f>D39*E39</f>
        <v>0</v>
      </c>
      <c r="G39" s="27"/>
    </row>
    <row r="40" spans="1:8" s="4" customFormat="1" ht="16.5" customHeight="1" thickBot="1" x14ac:dyDescent="0.3">
      <c r="A40" s="28"/>
      <c r="B40" s="24"/>
      <c r="C40" s="28"/>
      <c r="D40" s="29"/>
      <c r="E40" s="22"/>
      <c r="F40" s="22"/>
      <c r="G40" s="19"/>
      <c r="H40" s="1"/>
    </row>
    <row r="41" spans="1:8" ht="92.45" customHeight="1" thickBot="1" x14ac:dyDescent="0.3">
      <c r="A41" s="76" t="s">
        <v>31</v>
      </c>
      <c r="B41" s="72" t="s">
        <v>78</v>
      </c>
      <c r="C41" s="72" t="s">
        <v>32</v>
      </c>
      <c r="D41" s="72" t="s">
        <v>33</v>
      </c>
      <c r="E41" s="71" t="s">
        <v>83</v>
      </c>
      <c r="F41" s="68" t="s">
        <v>85</v>
      </c>
    </row>
    <row r="42" spans="1:8" ht="103.5" customHeight="1" thickBot="1" x14ac:dyDescent="0.3">
      <c r="A42" s="75" t="s">
        <v>77</v>
      </c>
      <c r="B42" s="74" t="s">
        <v>79</v>
      </c>
      <c r="C42" s="73" t="s">
        <v>81</v>
      </c>
      <c r="D42" s="30">
        <v>0</v>
      </c>
      <c r="E42" s="70" t="s">
        <v>84</v>
      </c>
      <c r="F42" s="69">
        <f>D42*20</f>
        <v>0</v>
      </c>
      <c r="G42" s="27"/>
    </row>
    <row r="43" spans="1:8" s="4" customFormat="1" ht="16.5" customHeight="1" thickBot="1" x14ac:dyDescent="0.3">
      <c r="A43" s="28"/>
      <c r="B43" s="24"/>
      <c r="C43" s="28"/>
      <c r="D43" s="29"/>
      <c r="E43" s="22"/>
      <c r="F43" s="22"/>
      <c r="G43" s="19"/>
      <c r="H43" s="1"/>
    </row>
    <row r="44" spans="1:8" ht="20.25" customHeight="1" thickBot="1" x14ac:dyDescent="0.3">
      <c r="A44" s="77" t="s">
        <v>50</v>
      </c>
      <c r="B44" s="78"/>
      <c r="C44" s="78"/>
      <c r="D44" s="78"/>
      <c r="E44" s="79"/>
      <c r="F44" s="31">
        <f>D32+E36+F39+F42</f>
        <v>0</v>
      </c>
    </row>
    <row r="45" spans="1:8" ht="20.25" customHeight="1" x14ac:dyDescent="0.25">
      <c r="A45" s="32"/>
      <c r="B45" s="32"/>
      <c r="C45" s="32"/>
      <c r="D45" s="32"/>
      <c r="E45" s="32"/>
      <c r="F45" s="33"/>
    </row>
    <row r="46" spans="1:8" ht="19.5" customHeight="1" x14ac:dyDescent="0.25"/>
    <row r="47" spans="1:8" ht="21" customHeight="1" x14ac:dyDescent="0.25"/>
    <row r="48" spans="1:8" ht="19.5" customHeight="1" x14ac:dyDescent="0.25"/>
    <row r="49" ht="18" customHeight="1" x14ac:dyDescent="0.25"/>
    <row r="50" ht="21.75" customHeight="1" x14ac:dyDescent="0.25"/>
    <row r="51" ht="21.75" customHeight="1" x14ac:dyDescent="0.25"/>
  </sheetData>
  <sheetProtection algorithmName="SHA-512" hashValue="UIAi79i6T0kTmMlItNksYRusW91FyFPYZwrzEGQ2gKwwkGFqzDLNhkc6tajyrTL2w7rya5hzSvqrtmrhheeWjQ==" saltValue="5MHPfORXgJB+QSNmupzvrg==" spinCount="100000" sheet="1" objects="1" scenarios="1" formatCells="0" formatColumns="0" formatRows="0"/>
  <mergeCells count="8">
    <mergeCell ref="A44:E44"/>
    <mergeCell ref="I11:I30"/>
    <mergeCell ref="B32:C32"/>
    <mergeCell ref="C8:F8"/>
    <mergeCell ref="F11:F30"/>
    <mergeCell ref="G11:G30"/>
    <mergeCell ref="H11:H30"/>
    <mergeCell ref="B31:C31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Defibrilátor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2024-05-02T07:44:35Z</cp:lastPrinted>
  <dcterms:created xsi:type="dcterms:W3CDTF">2022-08-02T15:18:06Z</dcterms:created>
  <dcterms:modified xsi:type="dcterms:W3CDTF">2024-05-21T10:33:19Z</dcterms:modified>
</cp:coreProperties>
</file>