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IaCN\!TENDRY SLT!\2025\25300 OÚ\N25305 Tiskařské služby\04 Zadávací dokumentace\2025 09 05 AKJG\"/>
    </mc:Choice>
  </mc:AlternateContent>
  <bookViews>
    <workbookView xWindow="0" yWindow="0" windowWidth="38400" windowHeight="12330"/>
  </bookViews>
  <sheets>
    <sheet name="část III-ostatní merkantilie" sheetId="1" r:id="rId1"/>
  </sheets>
  <definedNames>
    <definedName name="_xlnm.Print_Area" localSheetId="0">'část III-ostatní merkantilie'!$A$1:$N$68</definedName>
  </definedNames>
  <calcPr calcId="162913"/>
</workbook>
</file>

<file path=xl/calcChain.xml><?xml version="1.0" encoding="utf-8"?>
<calcChain xmlns="http://schemas.openxmlformats.org/spreadsheetml/2006/main">
  <c r="K26" i="1" l="1"/>
  <c r="K54" i="1" l="1"/>
  <c r="L54" i="1" s="1"/>
  <c r="K55" i="1"/>
  <c r="L55" i="1" s="1"/>
  <c r="K57" i="1"/>
  <c r="L57" i="1" s="1"/>
  <c r="K58" i="1"/>
  <c r="L58" i="1" s="1"/>
  <c r="K60" i="1"/>
  <c r="L60" i="1" s="1"/>
  <c r="K61" i="1"/>
  <c r="L61" i="1" s="1"/>
  <c r="K62" i="1"/>
  <c r="L62" i="1" s="1"/>
  <c r="K63" i="1"/>
  <c r="L63" i="1" s="1"/>
  <c r="K64" i="1"/>
  <c r="L64" i="1" s="1"/>
  <c r="K66" i="1"/>
  <c r="L66" i="1" s="1"/>
  <c r="K67" i="1"/>
  <c r="L67" i="1" s="1"/>
  <c r="K50" i="1"/>
  <c r="L50" i="1" s="1"/>
  <c r="K51" i="1"/>
  <c r="L51" i="1" s="1"/>
  <c r="K52" i="1"/>
  <c r="L52" i="1" s="1"/>
  <c r="K47" i="1"/>
  <c r="L47" i="1" s="1"/>
  <c r="K48" i="1"/>
  <c r="L48" i="1" s="1"/>
  <c r="K45" i="1"/>
  <c r="L45" i="1" s="1"/>
  <c r="K44" i="1"/>
  <c r="L44" i="1" s="1"/>
  <c r="K43" i="1"/>
  <c r="L43" i="1" s="1"/>
  <c r="K42" i="1"/>
  <c r="L42" i="1" s="1"/>
  <c r="K41" i="1"/>
  <c r="L41" i="1" s="1"/>
  <c r="K40" i="1"/>
  <c r="L40" i="1" s="1"/>
  <c r="K32" i="1"/>
  <c r="L32" i="1" s="1"/>
  <c r="K33" i="1"/>
  <c r="L33" i="1" s="1"/>
  <c r="K34" i="1"/>
  <c r="L34" i="1" s="1"/>
  <c r="K35" i="1"/>
  <c r="L35" i="1" s="1"/>
  <c r="K36" i="1"/>
  <c r="L36" i="1" s="1"/>
  <c r="K37" i="1"/>
  <c r="L37" i="1" s="1"/>
  <c r="K38" i="1"/>
  <c r="L38" i="1" s="1"/>
  <c r="K31" i="1"/>
  <c r="L31" i="1" s="1"/>
  <c r="K29" i="1"/>
  <c r="L29" i="1" s="1"/>
  <c r="K28" i="1"/>
  <c r="L28" i="1" s="1"/>
  <c r="K27" i="1"/>
  <c r="L27" i="1" s="1"/>
  <c r="L26" i="1"/>
  <c r="K24" i="1"/>
  <c r="L24" i="1" s="1"/>
  <c r="K23" i="1"/>
  <c r="L23" i="1" s="1"/>
  <c r="K22" i="1"/>
  <c r="L22" i="1" s="1"/>
  <c r="K21" i="1"/>
  <c r="L21" i="1" s="1"/>
  <c r="K20" i="1"/>
  <c r="L20" i="1" s="1"/>
  <c r="K18" i="1"/>
  <c r="L18" i="1" s="1"/>
  <c r="K17" i="1"/>
  <c r="L17" i="1" s="1"/>
  <c r="K15" i="1"/>
  <c r="L15" i="1" s="1"/>
  <c r="K14" i="1"/>
  <c r="L14" i="1" s="1"/>
  <c r="K12" i="1"/>
  <c r="L12" i="1" s="1"/>
  <c r="K11" i="1"/>
  <c r="L11" i="1" l="1"/>
  <c r="K68" i="1"/>
  <c r="L68" i="1" s="1"/>
</calcChain>
</file>

<file path=xl/sharedStrings.xml><?xml version="1.0" encoding="utf-8"?>
<sst xmlns="http://schemas.openxmlformats.org/spreadsheetml/2006/main" count="264" uniqueCount="191">
  <si>
    <t>tisk</t>
  </si>
  <si>
    <t>papír obálka</t>
  </si>
  <si>
    <t>papír blok</t>
  </si>
  <si>
    <t>vazba</t>
  </si>
  <si>
    <t>V1, dvě spony</t>
  </si>
  <si>
    <t>4/0</t>
  </si>
  <si>
    <t>PF</t>
  </si>
  <si>
    <t>DL</t>
  </si>
  <si>
    <t>120 g ofset</t>
  </si>
  <si>
    <t>1/1 Pantone</t>
  </si>
  <si>
    <t>300 g KM</t>
  </si>
  <si>
    <t>Plakáty</t>
  </si>
  <si>
    <t>Plakát A2</t>
  </si>
  <si>
    <t>formát A2</t>
  </si>
  <si>
    <t>formát A4</t>
  </si>
  <si>
    <t>4/4</t>
  </si>
  <si>
    <t>135 g LK</t>
  </si>
  <si>
    <t>160 g ofset</t>
  </si>
  <si>
    <t>210x210</t>
  </si>
  <si>
    <t xml:space="preserve"> 300g KM</t>
  </si>
  <si>
    <t>Lázně</t>
  </si>
  <si>
    <t>Jednatel</t>
  </si>
  <si>
    <t xml:space="preserve">4/4 CMYK </t>
  </si>
  <si>
    <t>196x148</t>
  </si>
  <si>
    <t>falc na výsledný formát 98x148 mm</t>
  </si>
  <si>
    <t>Ceník ubytování</t>
  </si>
  <si>
    <t>KLP</t>
  </si>
  <si>
    <t>PLP</t>
  </si>
  <si>
    <t>falc na výsledný formát 105x210 mm</t>
  </si>
  <si>
    <t>Ceník welness</t>
  </si>
  <si>
    <t>Procedury</t>
  </si>
  <si>
    <t>295x210</t>
  </si>
  <si>
    <t>2x falc na výsledný formát 99x210 mm</t>
  </si>
  <si>
    <t>2/2 Pantone</t>
  </si>
  <si>
    <t>90x55 mm</t>
  </si>
  <si>
    <t>falc na výsledný formát 148,5x210 mm</t>
  </si>
  <si>
    <t>Obálky DL bílé samolepící s logem bez okénka</t>
  </si>
  <si>
    <t>Obálky C5 bílé samolepící s logem</t>
  </si>
  <si>
    <t>C5</t>
  </si>
  <si>
    <t>Hotelové karty</t>
  </si>
  <si>
    <t>A4</t>
  </si>
  <si>
    <t>Raznice, big</t>
  </si>
  <si>
    <t>Stravovací karta (8 druhů)</t>
  </si>
  <si>
    <t>100x140</t>
  </si>
  <si>
    <t>2/0  Pantone</t>
  </si>
  <si>
    <t>210x105</t>
  </si>
  <si>
    <t>250 g KM</t>
  </si>
  <si>
    <t>285x381, 
výsledný formát 225x163</t>
  </si>
  <si>
    <t>Desky na A5</t>
  </si>
  <si>
    <t>Hotelové desky na A4</t>
  </si>
  <si>
    <t>512x410, 
výsledný formát 215x310</t>
  </si>
  <si>
    <t>raznice, big</t>
  </si>
  <si>
    <t>175 g LK</t>
  </si>
  <si>
    <t>Letáky</t>
  </si>
  <si>
    <t>Pozvánka DL</t>
  </si>
  <si>
    <t>Pozvánka jednostranná</t>
  </si>
  <si>
    <t>Pozvánka oboustranná</t>
  </si>
  <si>
    <t>Leták DL</t>
  </si>
  <si>
    <t>105x210</t>
  </si>
  <si>
    <t>formát A5</t>
  </si>
  <si>
    <t>Leták A5 oboustranný</t>
  </si>
  <si>
    <t>Leták A5 jednostranný</t>
  </si>
  <si>
    <t>Orientační plánky</t>
  </si>
  <si>
    <t>Kapsy na rozpis procedur</t>
  </si>
  <si>
    <t>raznice, lepení kapsy</t>
  </si>
  <si>
    <t>272x140, výsledný rozměr 136x140</t>
  </si>
  <si>
    <t>170 g ofset</t>
  </si>
  <si>
    <t>1/0 Pantone</t>
  </si>
  <si>
    <t>Informace pro klienty</t>
  </si>
  <si>
    <t>LD Aurora</t>
  </si>
  <si>
    <t>LD Berta</t>
  </si>
  <si>
    <t>LD Aurora - pojištěnci</t>
  </si>
  <si>
    <t>LD Aurora - samoplátci</t>
  </si>
  <si>
    <t>LD Berta - pojištěnci</t>
  </si>
  <si>
    <t>LD Berta - samoplátci</t>
  </si>
  <si>
    <t>LD Aurora - karta 1</t>
  </si>
  <si>
    <t>LD Aurora - karta 2</t>
  </si>
  <si>
    <t>LD Aurora - karta 3</t>
  </si>
  <si>
    <t>LD Aurora - karta 4</t>
  </si>
  <si>
    <t>LD Berta - karta 1</t>
  </si>
  <si>
    <t>LD Berta - karta 2</t>
  </si>
  <si>
    <t>LD Berta - karta 3</t>
  </si>
  <si>
    <t>LD Berta - karta 4</t>
  </si>
  <si>
    <t>Plakát A3</t>
  </si>
  <si>
    <t>formát DL</t>
  </si>
  <si>
    <t>Manuály na cvičení</t>
  </si>
  <si>
    <t>1/1</t>
  </si>
  <si>
    <t>80 g BO</t>
  </si>
  <si>
    <t>formát A4 dvojlist</t>
  </si>
  <si>
    <t>Tisk - speciální akce</t>
  </si>
  <si>
    <t>80 g</t>
  </si>
  <si>
    <t>Wellnesscentrum</t>
  </si>
  <si>
    <t>Kalendář</t>
  </si>
  <si>
    <t>Kalendář - nástěnný 3měsíční</t>
  </si>
  <si>
    <t>kroužková vazba</t>
  </si>
  <si>
    <t>100 g BO</t>
  </si>
  <si>
    <t>300 g BP/čtvrtka</t>
  </si>
  <si>
    <t>628x210</t>
  </si>
  <si>
    <t>2x ohyb na 210 x 297 mm</t>
  </si>
  <si>
    <t>80 g BO - recykl</t>
  </si>
  <si>
    <t>135 g KL</t>
  </si>
  <si>
    <t xml:space="preserve">výsek </t>
  </si>
  <si>
    <t>Předtištěné dárkové poukazy A5</t>
  </si>
  <si>
    <t>148x210</t>
  </si>
  <si>
    <t>80 g ofset</t>
  </si>
  <si>
    <t>700x50</t>
  </si>
  <si>
    <t>zakázka:</t>
  </si>
  <si>
    <t>zadavatel:</t>
  </si>
  <si>
    <t>Slatinné lázně Třeboň, s.r.o., Lázeňská 1001, 379 01 Třeboň, IČ 25179896</t>
  </si>
  <si>
    <t>Polygrafické a tiskařské služby</t>
  </si>
  <si>
    <t>1.</t>
  </si>
  <si>
    <t>požadovaná specifikace</t>
  </si>
  <si>
    <t>rozměr strany
/mm/</t>
  </si>
  <si>
    <t>cena za 1 ks
(bez DPH)</t>
  </si>
  <si>
    <t>cena za 1 rok
(bez DPH)</t>
  </si>
  <si>
    <t>předpokládaný
počet ks
za 1 rok</t>
  </si>
  <si>
    <t>2.</t>
  </si>
  <si>
    <t>3.</t>
  </si>
  <si>
    <t>Část III. - ostatní merkantilie</t>
  </si>
  <si>
    <t>4.</t>
  </si>
  <si>
    <t>5.</t>
  </si>
  <si>
    <t>6.</t>
  </si>
  <si>
    <t>7.</t>
  </si>
  <si>
    <t>8.</t>
  </si>
  <si>
    <t>9.</t>
  </si>
  <si>
    <t>10.</t>
  </si>
  <si>
    <t>11.</t>
  </si>
  <si>
    <t>Vizitky (obchodní a provozní)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</si>
  <si>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</si>
  <si>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</si>
  <si>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</si>
  <si>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</si>
  <si>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</si>
  <si>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</si>
  <si>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</si>
  <si>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</si>
  <si>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</si>
  <si>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</si>
  <si>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</si>
  <si>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</si>
  <si>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</si>
  <si>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</si>
  <si>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</si>
  <si>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</si>
  <si>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</si>
  <si>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</si>
  <si>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</si>
  <si>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</si>
  <si>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</si>
  <si>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</si>
  <si>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</si>
  <si>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</si>
  <si>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</si>
  <si>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</si>
  <si>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</si>
  <si>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</si>
  <si>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</si>
  <si>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</si>
  <si>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</si>
  <si>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</si>
  <si>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</si>
  <si>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</si>
  <si>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Celkem Část III.  -   ostatní merkantilie  ( v Kč bez DPH)</t>
  </si>
  <si>
    <t>č. pol.</t>
  </si>
  <si>
    <t>účastník:</t>
  </si>
  <si>
    <t>počet stran včetně obálky</t>
  </si>
  <si>
    <t>není</t>
  </si>
  <si>
    <t>vzor 9.-10.</t>
  </si>
  <si>
    <t>vzor 11.</t>
  </si>
  <si>
    <t>vzor 14.-17.</t>
  </si>
  <si>
    <t>vzor 18.-25.</t>
  </si>
  <si>
    <t>vzor 26.</t>
  </si>
  <si>
    <t>vzor 29.</t>
  </si>
  <si>
    <t>vzor 31.</t>
  </si>
  <si>
    <t>vzor 37.-38.</t>
  </si>
  <si>
    <t>vzor 42.</t>
  </si>
  <si>
    <t>vzor 44.</t>
  </si>
  <si>
    <t>vzor 45.</t>
  </si>
  <si>
    <t>vzor 46.</t>
  </si>
  <si>
    <t>cena za 2 roky
(bez DPH)</t>
  </si>
  <si>
    <t xml:space="preserve">není </t>
  </si>
  <si>
    <t>6. ceník KLP</t>
  </si>
  <si>
    <t xml:space="preserve">vzory
požadovaného řešení </t>
  </si>
  <si>
    <t>Kalendář - stolní 14denní</t>
  </si>
  <si>
    <t>Archy cvičení</t>
  </si>
  <si>
    <t>Jídelní lístky, speciální menu, akce</t>
  </si>
  <si>
    <t>Kineziologické rozbory</t>
  </si>
  <si>
    <t>Hrací karty</t>
  </si>
  <si>
    <t>Rozetky</t>
  </si>
  <si>
    <t>Pásky na župany</t>
  </si>
  <si>
    <t>Cenová nabídka - část III.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</si>
</sst>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i/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6"/>
      <color theme="1"/>
      <name val="Tahoma"/>
      <family val="2"/>
      <charset val="238"/>
    </font>
    <font>
      <b/>
      <sz val="14"/>
      <color theme="1"/>
      <name val="Tahoma"/>
      <family val="2"/>
      <charset val="238"/>
    </font>
    <font>
      <sz val="10"/>
      <name val="Arial CE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8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97">
    <xf numFmtId="0" fontId="0" fillId="0" borderId="0" xfId="0"/>
    <xf numFmtId="0" fontId="0" fillId="2" borderId="0" xfId="0" applyFill="1" applyProtection="1">
      <protection locked="0"/>
    </xf>
    <xf numFmtId="0" fontId="0" fillId="2" borderId="0" xfId="0" applyFill="1" applyBorder="1" applyAlignment="1" applyProtection="1">
      <alignment vertical="center"/>
      <protection locked="0"/>
    </xf>
    <xf numFmtId="164" fontId="3" fillId="2" borderId="0" xfId="0" applyNumberFormat="1" applyFont="1" applyFill="1" applyBorder="1" applyAlignment="1" applyProtection="1">
      <alignment horizontal="center" vertical="center"/>
      <protection locked="0"/>
    </xf>
    <xf numFmtId="3" fontId="3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alignment vertical="center"/>
      <protection locked="0"/>
    </xf>
    <xf numFmtId="3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horizontal="center" vertical="center"/>
      <protection locked="0"/>
    </xf>
    <xf numFmtId="49" fontId="0" fillId="2" borderId="0" xfId="0" applyNumberForma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 applyProtection="1">
      <alignment vertical="center" wrapText="1"/>
      <protection locked="0"/>
    </xf>
    <xf numFmtId="164" fontId="3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vertical="center"/>
      <protection locked="0"/>
    </xf>
    <xf numFmtId="0" fontId="0" fillId="2" borderId="0" xfId="0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0" fontId="0" fillId="2" borderId="0" xfId="0" applyFill="1" applyBorder="1" applyAlignment="1" applyProtection="1">
      <alignment vertical="center"/>
    </xf>
    <xf numFmtId="3" fontId="0" fillId="2" borderId="0" xfId="0" applyNumberFormat="1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49" fontId="0" fillId="2" borderId="0" xfId="0" applyNumberForma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</xf>
    <xf numFmtId="0" fontId="0" fillId="2" borderId="13" xfId="0" applyFill="1" applyBorder="1" applyAlignment="1" applyProtection="1">
      <alignment vertical="center" wrapText="1"/>
    </xf>
    <xf numFmtId="3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49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164" fontId="3" fillId="4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Border="1" applyAlignment="1" applyProtection="1">
      <alignment vertical="center"/>
    </xf>
    <xf numFmtId="49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3" fontId="3" fillId="0" borderId="12" xfId="0" applyNumberFormat="1" applyFont="1" applyFill="1" applyBorder="1" applyAlignment="1" applyProtection="1">
      <alignment horizontal="center" vertical="center"/>
    </xf>
    <xf numFmtId="164" fontId="3" fillId="0" borderId="12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vertical="center"/>
    </xf>
    <xf numFmtId="0" fontId="3" fillId="0" borderId="12" xfId="0" applyFont="1" applyFill="1" applyBorder="1" applyAlignment="1" applyProtection="1">
      <alignment horizontal="left" vertical="top" wrapText="1"/>
    </xf>
    <xf numFmtId="3" fontId="2" fillId="0" borderId="12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3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horizontal="left" vertical="top" wrapText="1"/>
    </xf>
    <xf numFmtId="3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top" wrapText="1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center" vertical="center"/>
    </xf>
    <xf numFmtId="3" fontId="3" fillId="0" borderId="1" xfId="0" applyNumberFormat="1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left" vertical="center" wrapText="1"/>
    </xf>
    <xf numFmtId="3" fontId="2" fillId="0" borderId="1" xfId="0" applyNumberFormat="1" applyFont="1" applyFill="1" applyBorder="1" applyAlignment="1" applyProtection="1">
      <alignment horizontal="left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6" xfId="0" applyFont="1" applyFill="1" applyBorder="1" applyAlignment="1" applyProtection="1">
      <alignment horizontal="center" vertical="center"/>
    </xf>
    <xf numFmtId="0" fontId="0" fillId="2" borderId="2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center" vertical="center" wrapText="1"/>
    </xf>
    <xf numFmtId="0" fontId="9" fillId="0" borderId="0" xfId="0" applyFont="1" applyBorder="1" applyAlignment="1" applyProtection="1">
      <alignment horizontal="center" vertical="center"/>
    </xf>
    <xf numFmtId="0" fontId="0" fillId="2" borderId="0" xfId="0" applyFill="1" applyProtection="1"/>
    <xf numFmtId="164" fontId="3" fillId="2" borderId="0" xfId="0" applyNumberFormat="1" applyFont="1" applyFill="1" applyBorder="1" applyAlignment="1" applyProtection="1">
      <alignment horizontal="center" vertical="center"/>
    </xf>
    <xf numFmtId="3" fontId="3" fillId="2" borderId="0" xfId="0" applyNumberFormat="1" applyFont="1" applyFill="1" applyBorder="1" applyAlignment="1" applyProtection="1">
      <alignment horizontal="center" vertical="center"/>
    </xf>
    <xf numFmtId="3" fontId="6" fillId="2" borderId="2" xfId="0" applyNumberFormat="1" applyFont="1" applyFill="1" applyBorder="1" applyAlignment="1" applyProtection="1">
      <alignment vertical="center"/>
    </xf>
    <xf numFmtId="164" fontId="7" fillId="0" borderId="2" xfId="0" applyNumberFormat="1" applyFont="1" applyFill="1" applyBorder="1" applyAlignment="1" applyProtection="1">
      <alignment vertical="center"/>
    </xf>
    <xf numFmtId="0" fontId="0" fillId="2" borderId="0" xfId="0" applyFill="1" applyBorder="1" applyProtection="1"/>
    <xf numFmtId="0" fontId="0" fillId="2" borderId="0" xfId="0" applyFill="1" applyBorder="1" applyAlignment="1" applyProtection="1">
      <alignment vertical="center" wrapText="1"/>
    </xf>
    <xf numFmtId="0" fontId="0" fillId="2" borderId="0" xfId="0" applyFont="1" applyFill="1" applyBorder="1" applyAlignment="1" applyProtection="1">
      <alignment vertical="center"/>
    </xf>
    <xf numFmtId="0" fontId="0" fillId="2" borderId="15" xfId="0" applyFill="1" applyBorder="1" applyProtection="1"/>
    <xf numFmtId="0" fontId="0" fillId="2" borderId="15" xfId="0" applyFill="1" applyBorder="1" applyAlignment="1" applyProtection="1">
      <alignment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164" fontId="7" fillId="0" borderId="17" xfId="0" applyNumberFormat="1" applyFont="1" applyFill="1" applyBorder="1" applyAlignment="1" applyProtection="1">
      <alignment vertical="center"/>
      <protection locked="0"/>
    </xf>
    <xf numFmtId="0" fontId="8" fillId="0" borderId="6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vertical="center" wrapText="1"/>
    </xf>
    <xf numFmtId="164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2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 wrapText="1"/>
    </xf>
    <xf numFmtId="0" fontId="13" fillId="0" borderId="4" xfId="0" applyFont="1" applyBorder="1" applyAlignment="1" applyProtection="1">
      <alignment horizontal="center" vertical="center" wrapText="1"/>
    </xf>
    <xf numFmtId="0" fontId="13" fillId="0" borderId="5" xfId="0" applyFont="1" applyBorder="1" applyAlignment="1" applyProtection="1">
      <alignment horizontal="center" vertical="center" wrapText="1"/>
    </xf>
    <xf numFmtId="164" fontId="5" fillId="3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4" xfId="0" applyFont="1" applyBorder="1" applyAlignment="1" applyProtection="1">
      <alignment horizontal="right" vertical="center"/>
      <protection locked="0"/>
    </xf>
    <xf numFmtId="3" fontId="12" fillId="2" borderId="7" xfId="0" applyNumberFormat="1" applyFont="1" applyFill="1" applyBorder="1" applyAlignment="1" applyProtection="1">
      <alignment horizontal="center" vertical="center"/>
    </xf>
    <xf numFmtId="3" fontId="12" fillId="2" borderId="8" xfId="0" applyNumberFormat="1" applyFont="1" applyFill="1" applyBorder="1" applyAlignment="1" applyProtection="1">
      <alignment horizontal="center" vertical="center"/>
    </xf>
    <xf numFmtId="3" fontId="12" fillId="2" borderId="9" xfId="0" applyNumberFormat="1" applyFont="1" applyFill="1" applyBorder="1" applyAlignment="1" applyProtection="1">
      <alignment horizontal="center" vertical="center"/>
    </xf>
    <xf numFmtId="0" fontId="13" fillId="4" borderId="7" xfId="0" applyFont="1" applyFill="1" applyBorder="1" applyAlignment="1" applyProtection="1">
      <alignment vertical="center" wrapText="1"/>
    </xf>
    <xf numFmtId="0" fontId="13" fillId="4" borderId="8" xfId="0" applyFont="1" applyFill="1" applyBorder="1" applyAlignment="1" applyProtection="1">
      <alignment vertical="center" wrapText="1"/>
    </xf>
    <xf numFmtId="0" fontId="13" fillId="4" borderId="9" xfId="0" applyFont="1" applyFill="1" applyBorder="1" applyAlignment="1" applyProtection="1">
      <alignment vertical="center" wrapText="1"/>
    </xf>
    <xf numFmtId="0" fontId="14" fillId="0" borderId="7" xfId="0" applyFont="1" applyBorder="1" applyAlignment="1" applyProtection="1">
      <alignment horizontal="center" vertical="center"/>
    </xf>
    <xf numFmtId="0" fontId="14" fillId="0" borderId="8" xfId="0" applyFont="1" applyBorder="1" applyAlignment="1" applyProtection="1">
      <alignment horizontal="center" vertical="center"/>
    </xf>
    <xf numFmtId="0" fontId="14" fillId="0" borderId="9" xfId="0" applyFont="1" applyBorder="1" applyAlignment="1" applyProtection="1">
      <alignment horizontal="center" vertical="center"/>
    </xf>
    <xf numFmtId="0" fontId="10" fillId="0" borderId="18" xfId="0" applyFont="1" applyBorder="1" applyAlignment="1" applyProtection="1">
      <alignment horizontal="center" vertical="center"/>
    </xf>
  </cellXfs>
  <cellStyles count="2">
    <cellStyle name="Normální" xfId="0" builtinId="0"/>
    <cellStyle name="Normální 3" xfId="1"/>
  </cellStyles>
  <dxfs count="0"/>
  <tableStyles count="0" defaultTableStyle="TableStyleMedium2" defaultPivotStyle="PivotStyleLight16"/>
  <colors>
    <mruColors>
      <color rgb="FFE456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74"/>
  <sheetViews>
    <sheetView tabSelected="1" topLeftCell="A37" zoomScale="85" zoomScaleNormal="85" workbookViewId="0">
      <selection activeCell="D5" sqref="D5:H5"/>
    </sheetView>
  </sheetViews>
  <sheetFormatPr defaultColWidth="9.140625" defaultRowHeight="15" x14ac:dyDescent="0.25"/>
  <cols>
    <col min="1" max="1" width="10.42578125" style="5" customWidth="1"/>
    <col min="2" max="2" width="39.42578125" style="2" customWidth="1"/>
    <col min="3" max="3" width="7.140625" style="6" bestFit="1" customWidth="1"/>
    <col min="4" max="4" width="17.42578125" style="7" bestFit="1" customWidth="1"/>
    <col min="5" max="5" width="12.140625" style="8" bestFit="1" customWidth="1"/>
    <col min="6" max="6" width="34.140625" style="7" bestFit="1" customWidth="1"/>
    <col min="7" max="7" width="15.42578125" style="7" bestFit="1" customWidth="1"/>
    <col min="8" max="8" width="23.85546875" style="7" bestFit="1" customWidth="1"/>
    <col min="9" max="9" width="11.140625" style="3" bestFit="1" customWidth="1"/>
    <col min="10" max="10" width="15.28515625" style="4" bestFit="1" customWidth="1"/>
    <col min="11" max="11" width="16.85546875" style="3" customWidth="1"/>
    <col min="12" max="12" width="19" style="3" customWidth="1"/>
    <col min="13" max="13" width="2.7109375" style="1" customWidth="1"/>
    <col min="14" max="14" width="20.5703125" style="2" bestFit="1" customWidth="1"/>
    <col min="15" max="16384" width="9.140625" style="2"/>
  </cols>
  <sheetData>
    <row r="1" spans="1:51" ht="31.5" customHeight="1" thickBot="1" x14ac:dyDescent="0.3">
      <c r="A1" s="93" t="s">
        <v>190</v>
      </c>
      <c r="B1" s="94"/>
      <c r="C1" s="94"/>
      <c r="D1" s="94"/>
      <c r="E1" s="94"/>
      <c r="F1" s="94"/>
      <c r="G1" s="94"/>
      <c r="H1" s="95"/>
      <c r="I1" s="74"/>
      <c r="J1" s="63"/>
      <c r="K1" s="63"/>
      <c r="L1" s="63"/>
      <c r="M1" s="64"/>
      <c r="N1" s="15"/>
    </row>
    <row r="2" spans="1:51" ht="18.75" customHeight="1" x14ac:dyDescent="0.25">
      <c r="A2" s="96"/>
      <c r="B2" s="96"/>
      <c r="C2" s="96"/>
      <c r="D2" s="96"/>
      <c r="E2" s="96"/>
      <c r="F2" s="96"/>
      <c r="G2" s="96"/>
      <c r="H2" s="96"/>
      <c r="J2" s="66"/>
      <c r="K2" s="65"/>
      <c r="L2" s="65"/>
      <c r="M2" s="64"/>
      <c r="N2" s="15"/>
    </row>
    <row r="3" spans="1:51" ht="15" customHeight="1" x14ac:dyDescent="0.25">
      <c r="A3" s="80" t="s">
        <v>106</v>
      </c>
      <c r="B3" s="81"/>
      <c r="C3" s="82"/>
      <c r="D3" s="80" t="s">
        <v>109</v>
      </c>
      <c r="E3" s="81"/>
      <c r="F3" s="81"/>
      <c r="G3" s="81"/>
      <c r="H3" s="82"/>
      <c r="J3" s="66"/>
      <c r="K3" s="65"/>
      <c r="L3" s="65"/>
      <c r="M3" s="64"/>
      <c r="N3" s="15"/>
    </row>
    <row r="4" spans="1:51" ht="18.75" customHeight="1" x14ac:dyDescent="0.25">
      <c r="A4" s="80" t="s">
        <v>107</v>
      </c>
      <c r="B4" s="81"/>
      <c r="C4" s="82"/>
      <c r="D4" s="80" t="s">
        <v>108</v>
      </c>
      <c r="E4" s="81"/>
      <c r="F4" s="81"/>
      <c r="G4" s="81"/>
      <c r="H4" s="82"/>
      <c r="J4" s="66"/>
      <c r="K4" s="65"/>
      <c r="L4" s="65"/>
      <c r="M4" s="64"/>
      <c r="N4" s="15"/>
    </row>
    <row r="5" spans="1:51" ht="18.75" customHeight="1" x14ac:dyDescent="0.25">
      <c r="A5" s="80" t="s">
        <v>164</v>
      </c>
      <c r="B5" s="81"/>
      <c r="C5" s="82"/>
      <c r="D5" s="83"/>
      <c r="E5" s="84"/>
      <c r="F5" s="84"/>
      <c r="G5" s="84"/>
      <c r="H5" s="85"/>
      <c r="J5" s="66"/>
      <c r="K5" s="65"/>
      <c r="L5" s="65"/>
      <c r="M5" s="64"/>
      <c r="N5" s="15"/>
    </row>
    <row r="6" spans="1:51" ht="15.75" thickBot="1" x14ac:dyDescent="0.3">
      <c r="A6" s="28"/>
      <c r="B6" s="15"/>
      <c r="C6" s="16"/>
      <c r="D6" s="17"/>
      <c r="E6" s="18"/>
      <c r="F6" s="17"/>
      <c r="G6" s="17"/>
      <c r="H6" s="17"/>
      <c r="J6" s="66"/>
      <c r="K6" s="65"/>
      <c r="L6" s="65"/>
      <c r="M6" s="64"/>
      <c r="N6" s="15"/>
    </row>
    <row r="7" spans="1:51" ht="19.5" customHeight="1" thickBot="1" x14ac:dyDescent="0.3">
      <c r="A7" s="28"/>
      <c r="B7" s="19"/>
      <c r="C7" s="87" t="s">
        <v>111</v>
      </c>
      <c r="D7" s="88"/>
      <c r="E7" s="88"/>
      <c r="F7" s="88"/>
      <c r="G7" s="88"/>
      <c r="H7" s="89"/>
      <c r="I7" s="75"/>
      <c r="J7" s="67"/>
      <c r="K7" s="68"/>
      <c r="L7" s="68"/>
      <c r="M7" s="69"/>
      <c r="N7" s="57"/>
    </row>
    <row r="8" spans="1:51" s="9" customFormat="1" ht="60.75" thickBot="1" x14ac:dyDescent="0.3">
      <c r="A8" s="77"/>
      <c r="B8" s="20"/>
      <c r="C8" s="21" t="s">
        <v>165</v>
      </c>
      <c r="D8" s="22" t="s">
        <v>112</v>
      </c>
      <c r="E8" s="23" t="s">
        <v>0</v>
      </c>
      <c r="F8" s="22" t="s">
        <v>1</v>
      </c>
      <c r="G8" s="22" t="s">
        <v>2</v>
      </c>
      <c r="H8" s="22" t="s">
        <v>3</v>
      </c>
      <c r="I8" s="25" t="s">
        <v>113</v>
      </c>
      <c r="J8" s="25" t="s">
        <v>115</v>
      </c>
      <c r="K8" s="25" t="s">
        <v>114</v>
      </c>
      <c r="L8" s="25" t="s">
        <v>179</v>
      </c>
      <c r="M8" s="70"/>
      <c r="N8" s="25" t="s">
        <v>182</v>
      </c>
    </row>
    <row r="9" spans="1:51" ht="19.5" thickBot="1" x14ac:dyDescent="0.3">
      <c r="A9" s="24" t="s">
        <v>163</v>
      </c>
      <c r="B9" s="90" t="s">
        <v>118</v>
      </c>
      <c r="C9" s="91"/>
      <c r="D9" s="91"/>
      <c r="E9" s="91"/>
      <c r="F9" s="91"/>
      <c r="G9" s="91"/>
      <c r="H9" s="91"/>
      <c r="I9" s="91"/>
      <c r="J9" s="91"/>
      <c r="K9" s="91"/>
      <c r="L9" s="92"/>
      <c r="N9" s="59"/>
    </row>
    <row r="10" spans="1:51" ht="27.75" customHeight="1" x14ac:dyDescent="0.25">
      <c r="A10" s="33"/>
      <c r="B10" s="34" t="s">
        <v>6</v>
      </c>
      <c r="C10" s="35"/>
      <c r="D10" s="30" t="s">
        <v>23</v>
      </c>
      <c r="E10" s="29" t="s">
        <v>22</v>
      </c>
      <c r="F10" s="36" t="s">
        <v>19</v>
      </c>
      <c r="G10" s="30"/>
      <c r="H10" s="36" t="s">
        <v>24</v>
      </c>
      <c r="I10" s="32"/>
      <c r="J10" s="31"/>
      <c r="K10" s="32"/>
      <c r="L10" s="32"/>
      <c r="M10" s="64"/>
      <c r="N10" s="60"/>
    </row>
    <row r="11" spans="1:51" x14ac:dyDescent="0.25">
      <c r="A11" s="26" t="s">
        <v>110</v>
      </c>
      <c r="B11" s="37" t="s">
        <v>20</v>
      </c>
      <c r="C11" s="38"/>
      <c r="D11" s="39"/>
      <c r="E11" s="40"/>
      <c r="F11" s="41"/>
      <c r="G11" s="42"/>
      <c r="H11" s="42"/>
      <c r="I11" s="10">
        <v>0</v>
      </c>
      <c r="J11" s="51">
        <v>200</v>
      </c>
      <c r="K11" s="50">
        <f>I11*J11</f>
        <v>0</v>
      </c>
      <c r="L11" s="50">
        <f>K11*2</f>
        <v>0</v>
      </c>
      <c r="M11" s="64"/>
      <c r="N11" s="58" t="s">
        <v>166</v>
      </c>
    </row>
    <row r="12" spans="1:51" x14ac:dyDescent="0.25">
      <c r="A12" s="26" t="s">
        <v>116</v>
      </c>
      <c r="B12" s="37" t="s">
        <v>21</v>
      </c>
      <c r="C12" s="38"/>
      <c r="D12" s="39"/>
      <c r="E12" s="40"/>
      <c r="F12" s="42"/>
      <c r="G12" s="42"/>
      <c r="H12" s="42"/>
      <c r="I12" s="10">
        <v>0</v>
      </c>
      <c r="J12" s="51">
        <v>100</v>
      </c>
      <c r="K12" s="50">
        <f>I12*J12</f>
        <v>0</v>
      </c>
      <c r="L12" s="50">
        <f>K12*2</f>
        <v>0</v>
      </c>
      <c r="M12" s="64"/>
      <c r="N12" s="58" t="s">
        <v>166</v>
      </c>
    </row>
    <row r="13" spans="1:51" ht="30" x14ac:dyDescent="0.25">
      <c r="A13" s="43"/>
      <c r="B13" s="44" t="s">
        <v>25</v>
      </c>
      <c r="C13" s="45"/>
      <c r="D13" s="42" t="s">
        <v>18</v>
      </c>
      <c r="E13" s="40" t="s">
        <v>22</v>
      </c>
      <c r="F13" s="42" t="s">
        <v>16</v>
      </c>
      <c r="G13" s="42"/>
      <c r="H13" s="41" t="s">
        <v>28</v>
      </c>
      <c r="I13" s="78"/>
      <c r="J13" s="51"/>
      <c r="K13" s="50"/>
      <c r="L13" s="50"/>
      <c r="M13" s="64"/>
      <c r="N13" s="61"/>
    </row>
    <row r="14" spans="1:51" s="13" customFormat="1" x14ac:dyDescent="0.25">
      <c r="A14" s="26" t="s">
        <v>117</v>
      </c>
      <c r="B14" s="46" t="s">
        <v>26</v>
      </c>
      <c r="C14" s="45"/>
      <c r="D14" s="42"/>
      <c r="E14" s="47"/>
      <c r="F14" s="42"/>
      <c r="G14" s="42"/>
      <c r="H14" s="42"/>
      <c r="I14" s="10">
        <v>0</v>
      </c>
      <c r="J14" s="51">
        <v>1000</v>
      </c>
      <c r="K14" s="50">
        <f>I14*J14</f>
        <v>0</v>
      </c>
      <c r="L14" s="50">
        <f>K14*2</f>
        <v>0</v>
      </c>
      <c r="M14" s="71"/>
      <c r="N14" s="58" t="s">
        <v>181</v>
      </c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1" x14ac:dyDescent="0.25">
      <c r="A15" s="26" t="s">
        <v>119</v>
      </c>
      <c r="B15" s="37" t="s">
        <v>27</v>
      </c>
      <c r="C15" s="38"/>
      <c r="D15" s="39"/>
      <c r="E15" s="40"/>
      <c r="F15" s="42"/>
      <c r="G15" s="42"/>
      <c r="H15" s="42"/>
      <c r="I15" s="10">
        <v>0</v>
      </c>
      <c r="J15" s="51">
        <v>1000</v>
      </c>
      <c r="K15" s="50">
        <f>I15*J15</f>
        <v>0</v>
      </c>
      <c r="L15" s="50">
        <f>K15*2</f>
        <v>0</v>
      </c>
      <c r="M15" s="64"/>
      <c r="N15" s="58" t="s">
        <v>180</v>
      </c>
    </row>
    <row r="16" spans="1:51" ht="30.75" customHeight="1" x14ac:dyDescent="0.25">
      <c r="A16" s="43"/>
      <c r="B16" s="44" t="s">
        <v>29</v>
      </c>
      <c r="C16" s="45"/>
      <c r="D16" s="42" t="s">
        <v>31</v>
      </c>
      <c r="E16" s="40" t="s">
        <v>22</v>
      </c>
      <c r="F16" s="42" t="s">
        <v>16</v>
      </c>
      <c r="G16" s="42"/>
      <c r="H16" s="41" t="s">
        <v>32</v>
      </c>
      <c r="I16" s="78"/>
      <c r="J16" s="51"/>
      <c r="K16" s="50"/>
      <c r="L16" s="50"/>
      <c r="M16" s="72"/>
      <c r="N16" s="61"/>
    </row>
    <row r="17" spans="1:51" x14ac:dyDescent="0.25">
      <c r="A17" s="26" t="s">
        <v>120</v>
      </c>
      <c r="B17" s="46" t="s">
        <v>30</v>
      </c>
      <c r="C17" s="45"/>
      <c r="D17" s="42"/>
      <c r="E17" s="47"/>
      <c r="F17" s="42"/>
      <c r="G17" s="42"/>
      <c r="H17" s="42"/>
      <c r="I17" s="10">
        <v>0</v>
      </c>
      <c r="J17" s="51">
        <v>1000</v>
      </c>
      <c r="K17" s="50">
        <f>I17*J17</f>
        <v>0</v>
      </c>
      <c r="L17" s="50">
        <f>K17*2</f>
        <v>0</v>
      </c>
      <c r="M17" s="64"/>
      <c r="N17" s="58" t="s">
        <v>166</v>
      </c>
    </row>
    <row r="18" spans="1:51" x14ac:dyDescent="0.25">
      <c r="A18" s="26" t="s">
        <v>121</v>
      </c>
      <c r="B18" s="37" t="s">
        <v>91</v>
      </c>
      <c r="C18" s="38"/>
      <c r="D18" s="39"/>
      <c r="E18" s="40"/>
      <c r="F18" s="42"/>
      <c r="G18" s="42"/>
      <c r="H18" s="42"/>
      <c r="I18" s="10">
        <v>0</v>
      </c>
      <c r="J18" s="51">
        <v>1000</v>
      </c>
      <c r="K18" s="50">
        <f>I18*J18</f>
        <v>0</v>
      </c>
      <c r="L18" s="50">
        <f>K18*2</f>
        <v>0</v>
      </c>
      <c r="M18" s="64"/>
      <c r="N18" s="58" t="s">
        <v>166</v>
      </c>
    </row>
    <row r="19" spans="1:51" x14ac:dyDescent="0.25">
      <c r="A19" s="43"/>
      <c r="B19" s="44" t="s">
        <v>68</v>
      </c>
      <c r="C19" s="45">
        <v>12</v>
      </c>
      <c r="D19" s="42" t="s">
        <v>14</v>
      </c>
      <c r="E19" s="47" t="s">
        <v>33</v>
      </c>
      <c r="F19" s="42" t="s">
        <v>100</v>
      </c>
      <c r="G19" s="42" t="s">
        <v>8</v>
      </c>
      <c r="H19" s="42" t="s">
        <v>4</v>
      </c>
      <c r="I19" s="78"/>
      <c r="J19" s="51"/>
      <c r="K19" s="50"/>
      <c r="L19" s="50"/>
      <c r="M19" s="64"/>
      <c r="N19" s="61"/>
    </row>
    <row r="20" spans="1:51" x14ac:dyDescent="0.25">
      <c r="A20" s="26" t="s">
        <v>122</v>
      </c>
      <c r="B20" s="46" t="s">
        <v>69</v>
      </c>
      <c r="C20" s="45"/>
      <c r="D20" s="42"/>
      <c r="E20" s="40"/>
      <c r="F20" s="42"/>
      <c r="G20" s="42"/>
      <c r="H20" s="42"/>
      <c r="I20" s="10">
        <v>0</v>
      </c>
      <c r="J20" s="51">
        <v>1000</v>
      </c>
      <c r="K20" s="50">
        <f>I20*J20</f>
        <v>0</v>
      </c>
      <c r="L20" s="50">
        <f>K20*2</f>
        <v>0</v>
      </c>
      <c r="M20" s="64"/>
      <c r="N20" s="58" t="s">
        <v>167</v>
      </c>
    </row>
    <row r="21" spans="1:51" x14ac:dyDescent="0.25">
      <c r="A21" s="26" t="s">
        <v>123</v>
      </c>
      <c r="B21" s="37" t="s">
        <v>70</v>
      </c>
      <c r="C21" s="45"/>
      <c r="D21" s="42"/>
      <c r="E21" s="40"/>
      <c r="F21" s="42"/>
      <c r="G21" s="42"/>
      <c r="H21" s="42"/>
      <c r="I21" s="10">
        <v>0</v>
      </c>
      <c r="J21" s="51">
        <v>1000</v>
      </c>
      <c r="K21" s="50">
        <f>I21*J21</f>
        <v>0</v>
      </c>
      <c r="L21" s="50">
        <f>K21*2</f>
        <v>0</v>
      </c>
      <c r="M21" s="64"/>
      <c r="N21" s="58" t="s">
        <v>167</v>
      </c>
    </row>
    <row r="22" spans="1:51" x14ac:dyDescent="0.25">
      <c r="A22" s="26" t="s">
        <v>124</v>
      </c>
      <c r="B22" s="37" t="s">
        <v>127</v>
      </c>
      <c r="C22" s="45"/>
      <c r="D22" s="42" t="s">
        <v>34</v>
      </c>
      <c r="E22" s="40" t="s">
        <v>5</v>
      </c>
      <c r="F22" s="42" t="s">
        <v>10</v>
      </c>
      <c r="G22" s="42"/>
      <c r="H22" s="42"/>
      <c r="I22" s="10">
        <v>0</v>
      </c>
      <c r="J22" s="51">
        <v>2000</v>
      </c>
      <c r="K22" s="50">
        <f>I22*J22</f>
        <v>0</v>
      </c>
      <c r="L22" s="50">
        <f>K22*2</f>
        <v>0</v>
      </c>
      <c r="M22" s="64"/>
      <c r="N22" s="58" t="s">
        <v>168</v>
      </c>
    </row>
    <row r="23" spans="1:51" ht="30" x14ac:dyDescent="0.25">
      <c r="A23" s="26" t="s">
        <v>125</v>
      </c>
      <c r="B23" s="37" t="s">
        <v>36</v>
      </c>
      <c r="C23" s="45"/>
      <c r="D23" s="42" t="s">
        <v>7</v>
      </c>
      <c r="E23" s="47" t="s">
        <v>5</v>
      </c>
      <c r="F23" s="41" t="s">
        <v>8</v>
      </c>
      <c r="G23" s="41"/>
      <c r="H23" s="41"/>
      <c r="I23" s="10">
        <v>0</v>
      </c>
      <c r="J23" s="51">
        <v>3000</v>
      </c>
      <c r="K23" s="50">
        <f>I23*J23</f>
        <v>0</v>
      </c>
      <c r="L23" s="50">
        <f>K23*2</f>
        <v>0</v>
      </c>
      <c r="M23" s="64"/>
      <c r="N23" s="58" t="s">
        <v>166</v>
      </c>
    </row>
    <row r="24" spans="1:51" x14ac:dyDescent="0.25">
      <c r="A24" s="26" t="s">
        <v>126</v>
      </c>
      <c r="B24" s="37" t="s">
        <v>37</v>
      </c>
      <c r="C24" s="45"/>
      <c r="D24" s="42" t="s">
        <v>38</v>
      </c>
      <c r="E24" s="47" t="s">
        <v>5</v>
      </c>
      <c r="F24" s="41" t="s">
        <v>8</v>
      </c>
      <c r="G24" s="41"/>
      <c r="H24" s="41"/>
      <c r="I24" s="10">
        <v>0</v>
      </c>
      <c r="J24" s="51">
        <v>3000</v>
      </c>
      <c r="K24" s="50">
        <f>I24*J24</f>
        <v>0</v>
      </c>
      <c r="L24" s="50">
        <f>K24*2</f>
        <v>0</v>
      </c>
      <c r="M24" s="64"/>
      <c r="N24" s="58" t="s">
        <v>166</v>
      </c>
    </row>
    <row r="25" spans="1:51" s="14" customFormat="1" x14ac:dyDescent="0.25">
      <c r="A25" s="48"/>
      <c r="B25" s="49" t="s">
        <v>39</v>
      </c>
      <c r="C25" s="45"/>
      <c r="D25" s="41" t="s">
        <v>40</v>
      </c>
      <c r="E25" s="47" t="s">
        <v>9</v>
      </c>
      <c r="F25" s="41" t="s">
        <v>17</v>
      </c>
      <c r="G25" s="41"/>
      <c r="H25" s="41" t="s">
        <v>41</v>
      </c>
      <c r="I25" s="78"/>
      <c r="J25" s="51"/>
      <c r="K25" s="50"/>
      <c r="L25" s="50"/>
      <c r="M25" s="73"/>
      <c r="N25" s="6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</row>
    <row r="26" spans="1:51" s="14" customFormat="1" x14ac:dyDescent="0.25">
      <c r="A26" s="26" t="s">
        <v>128</v>
      </c>
      <c r="B26" s="46" t="s">
        <v>71</v>
      </c>
      <c r="C26" s="45"/>
      <c r="D26" s="41"/>
      <c r="E26" s="47"/>
      <c r="F26" s="41"/>
      <c r="G26" s="41"/>
      <c r="H26" s="41"/>
      <c r="I26" s="10">
        <v>0</v>
      </c>
      <c r="J26" s="51">
        <v>20000</v>
      </c>
      <c r="K26" s="50">
        <f>I26*J26</f>
        <v>0</v>
      </c>
      <c r="L26" s="50">
        <f>K26*2</f>
        <v>0</v>
      </c>
      <c r="M26" s="15"/>
      <c r="N26" s="58" t="s">
        <v>169</v>
      </c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</row>
    <row r="27" spans="1:51" s="14" customFormat="1" x14ac:dyDescent="0.25">
      <c r="A27" s="26" t="s">
        <v>129</v>
      </c>
      <c r="B27" s="46" t="s">
        <v>72</v>
      </c>
      <c r="C27" s="45"/>
      <c r="D27" s="41"/>
      <c r="E27" s="47"/>
      <c r="F27" s="41"/>
      <c r="G27" s="41"/>
      <c r="H27" s="41"/>
      <c r="I27" s="10">
        <v>0</v>
      </c>
      <c r="J27" s="51">
        <v>10000</v>
      </c>
      <c r="K27" s="50">
        <f>I27*J27</f>
        <v>0</v>
      </c>
      <c r="L27" s="50">
        <f>K27*2</f>
        <v>0</v>
      </c>
      <c r="M27" s="15"/>
      <c r="N27" s="58" t="s">
        <v>169</v>
      </c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</row>
    <row r="28" spans="1:51" s="14" customFormat="1" x14ac:dyDescent="0.25">
      <c r="A28" s="26" t="s">
        <v>130</v>
      </c>
      <c r="B28" s="37" t="s">
        <v>73</v>
      </c>
      <c r="C28" s="45"/>
      <c r="D28" s="42"/>
      <c r="E28" s="47"/>
      <c r="F28" s="41"/>
      <c r="G28" s="41"/>
      <c r="H28" s="41"/>
      <c r="I28" s="10">
        <v>0</v>
      </c>
      <c r="J28" s="51">
        <v>8000</v>
      </c>
      <c r="K28" s="50">
        <f>I28*J28</f>
        <v>0</v>
      </c>
      <c r="L28" s="50">
        <f>K28*2</f>
        <v>0</v>
      </c>
      <c r="M28" s="15"/>
      <c r="N28" s="58" t="s">
        <v>169</v>
      </c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</row>
    <row r="29" spans="1:51" s="14" customFormat="1" x14ac:dyDescent="0.25">
      <c r="A29" s="26" t="s">
        <v>131</v>
      </c>
      <c r="B29" s="37" t="s">
        <v>74</v>
      </c>
      <c r="C29" s="45"/>
      <c r="D29" s="42"/>
      <c r="E29" s="47"/>
      <c r="F29" s="41"/>
      <c r="G29" s="41"/>
      <c r="H29" s="41"/>
      <c r="I29" s="10">
        <v>0</v>
      </c>
      <c r="J29" s="51">
        <v>5000</v>
      </c>
      <c r="K29" s="50">
        <f>I29*J29</f>
        <v>0</v>
      </c>
      <c r="L29" s="50">
        <f>K29*2</f>
        <v>0</v>
      </c>
      <c r="M29" s="15"/>
      <c r="N29" s="58" t="s">
        <v>169</v>
      </c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</row>
    <row r="30" spans="1:51" s="14" customFormat="1" x14ac:dyDescent="0.25">
      <c r="A30" s="48"/>
      <c r="B30" s="44" t="s">
        <v>42</v>
      </c>
      <c r="C30" s="45"/>
      <c r="D30" s="42" t="s">
        <v>43</v>
      </c>
      <c r="E30" s="47" t="s">
        <v>44</v>
      </c>
      <c r="F30" s="41" t="s">
        <v>17</v>
      </c>
      <c r="G30" s="41"/>
      <c r="H30" s="41"/>
      <c r="I30" s="78"/>
      <c r="J30" s="51"/>
      <c r="K30" s="50"/>
      <c r="L30" s="50"/>
      <c r="M30" s="15"/>
      <c r="N30" s="6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</row>
    <row r="31" spans="1:51" s="14" customFormat="1" x14ac:dyDescent="0.25">
      <c r="A31" s="26" t="s">
        <v>132</v>
      </c>
      <c r="B31" s="46" t="s">
        <v>75</v>
      </c>
      <c r="C31" s="45"/>
      <c r="D31" s="42"/>
      <c r="E31" s="47"/>
      <c r="F31" s="41"/>
      <c r="G31" s="41"/>
      <c r="H31" s="41"/>
      <c r="I31" s="10">
        <v>0</v>
      </c>
      <c r="J31" s="51">
        <v>5000</v>
      </c>
      <c r="K31" s="50">
        <f>I31*J31</f>
        <v>0</v>
      </c>
      <c r="L31" s="50">
        <f t="shared" ref="L31:L38" si="0">K31*2</f>
        <v>0</v>
      </c>
      <c r="M31" s="15"/>
      <c r="N31" s="58" t="s">
        <v>170</v>
      </c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</row>
    <row r="32" spans="1:51" s="14" customFormat="1" x14ac:dyDescent="0.25">
      <c r="A32" s="26" t="s">
        <v>133</v>
      </c>
      <c r="B32" s="46" t="s">
        <v>76</v>
      </c>
      <c r="C32" s="45"/>
      <c r="D32" s="42"/>
      <c r="E32" s="47"/>
      <c r="F32" s="41"/>
      <c r="G32" s="41"/>
      <c r="H32" s="41"/>
      <c r="I32" s="10">
        <v>0</v>
      </c>
      <c r="J32" s="51">
        <v>3000</v>
      </c>
      <c r="K32" s="50">
        <f t="shared" ref="K32:K38" si="1">I32*J32</f>
        <v>0</v>
      </c>
      <c r="L32" s="50">
        <f t="shared" si="0"/>
        <v>0</v>
      </c>
      <c r="M32" s="15"/>
      <c r="N32" s="58" t="s">
        <v>170</v>
      </c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</row>
    <row r="33" spans="1:51" s="14" customFormat="1" x14ac:dyDescent="0.25">
      <c r="A33" s="26" t="s">
        <v>134</v>
      </c>
      <c r="B33" s="46" t="s">
        <v>77</v>
      </c>
      <c r="C33" s="45"/>
      <c r="D33" s="42"/>
      <c r="E33" s="47"/>
      <c r="F33" s="41"/>
      <c r="G33" s="41"/>
      <c r="H33" s="41"/>
      <c r="I33" s="10">
        <v>0</v>
      </c>
      <c r="J33" s="51">
        <v>2000</v>
      </c>
      <c r="K33" s="50">
        <f t="shared" si="1"/>
        <v>0</v>
      </c>
      <c r="L33" s="50">
        <f t="shared" si="0"/>
        <v>0</v>
      </c>
      <c r="M33" s="15"/>
      <c r="N33" s="58" t="s">
        <v>170</v>
      </c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</row>
    <row r="34" spans="1:51" s="14" customFormat="1" x14ac:dyDescent="0.25">
      <c r="A34" s="26" t="s">
        <v>135</v>
      </c>
      <c r="B34" s="46" t="s">
        <v>78</v>
      </c>
      <c r="C34" s="45"/>
      <c r="D34" s="42"/>
      <c r="E34" s="47"/>
      <c r="F34" s="41"/>
      <c r="G34" s="41"/>
      <c r="H34" s="41"/>
      <c r="I34" s="10">
        <v>0</v>
      </c>
      <c r="J34" s="51">
        <v>1000</v>
      </c>
      <c r="K34" s="50">
        <f t="shared" si="1"/>
        <v>0</v>
      </c>
      <c r="L34" s="50">
        <f t="shared" si="0"/>
        <v>0</v>
      </c>
      <c r="M34" s="15"/>
      <c r="N34" s="58" t="s">
        <v>170</v>
      </c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</row>
    <row r="35" spans="1:51" s="14" customFormat="1" x14ac:dyDescent="0.25">
      <c r="A35" s="26" t="s">
        <v>136</v>
      </c>
      <c r="B35" s="46" t="s">
        <v>79</v>
      </c>
      <c r="C35" s="45"/>
      <c r="D35" s="42"/>
      <c r="E35" s="47"/>
      <c r="F35" s="41"/>
      <c r="G35" s="41"/>
      <c r="H35" s="41"/>
      <c r="I35" s="10">
        <v>0</v>
      </c>
      <c r="J35" s="51">
        <v>3000</v>
      </c>
      <c r="K35" s="50">
        <f t="shared" si="1"/>
        <v>0</v>
      </c>
      <c r="L35" s="50">
        <f t="shared" si="0"/>
        <v>0</v>
      </c>
      <c r="M35" s="15"/>
      <c r="N35" s="58" t="s">
        <v>170</v>
      </c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</row>
    <row r="36" spans="1:51" s="14" customFormat="1" x14ac:dyDescent="0.25">
      <c r="A36" s="26" t="s">
        <v>137</v>
      </c>
      <c r="B36" s="46" t="s">
        <v>80</v>
      </c>
      <c r="C36" s="45"/>
      <c r="D36" s="42"/>
      <c r="E36" s="47"/>
      <c r="F36" s="41"/>
      <c r="G36" s="41"/>
      <c r="H36" s="41"/>
      <c r="I36" s="10">
        <v>0</v>
      </c>
      <c r="J36" s="51">
        <v>1000</v>
      </c>
      <c r="K36" s="50">
        <f t="shared" si="1"/>
        <v>0</v>
      </c>
      <c r="L36" s="50">
        <f t="shared" si="0"/>
        <v>0</v>
      </c>
      <c r="M36" s="15"/>
      <c r="N36" s="58" t="s">
        <v>170</v>
      </c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</row>
    <row r="37" spans="1:51" s="14" customFormat="1" x14ac:dyDescent="0.25">
      <c r="A37" s="26" t="s">
        <v>138</v>
      </c>
      <c r="B37" s="46" t="s">
        <v>81</v>
      </c>
      <c r="C37" s="45"/>
      <c r="D37" s="42"/>
      <c r="E37" s="47"/>
      <c r="F37" s="41"/>
      <c r="G37" s="41"/>
      <c r="H37" s="41"/>
      <c r="I37" s="10">
        <v>0</v>
      </c>
      <c r="J37" s="51">
        <v>1000</v>
      </c>
      <c r="K37" s="50">
        <f t="shared" si="1"/>
        <v>0</v>
      </c>
      <c r="L37" s="50">
        <f t="shared" si="0"/>
        <v>0</v>
      </c>
      <c r="M37" s="15"/>
      <c r="N37" s="58" t="s">
        <v>170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</row>
    <row r="38" spans="1:51" s="14" customFormat="1" x14ac:dyDescent="0.25">
      <c r="A38" s="26" t="s">
        <v>139</v>
      </c>
      <c r="B38" s="46" t="s">
        <v>82</v>
      </c>
      <c r="C38" s="45"/>
      <c r="D38" s="42"/>
      <c r="E38" s="47"/>
      <c r="F38" s="41"/>
      <c r="G38" s="41"/>
      <c r="H38" s="41"/>
      <c r="I38" s="10">
        <v>0</v>
      </c>
      <c r="J38" s="51">
        <v>1000</v>
      </c>
      <c r="K38" s="50">
        <f t="shared" si="1"/>
        <v>0</v>
      </c>
      <c r="L38" s="50">
        <f t="shared" si="0"/>
        <v>0</v>
      </c>
      <c r="M38" s="15"/>
      <c r="N38" s="58" t="s">
        <v>170</v>
      </c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</row>
    <row r="39" spans="1:51" s="14" customFormat="1" x14ac:dyDescent="0.25">
      <c r="A39" s="48"/>
      <c r="B39" s="44" t="s">
        <v>62</v>
      </c>
      <c r="C39" s="45"/>
      <c r="D39" s="42" t="s">
        <v>97</v>
      </c>
      <c r="E39" s="47" t="s">
        <v>15</v>
      </c>
      <c r="F39" s="41" t="s">
        <v>99</v>
      </c>
      <c r="G39" s="41"/>
      <c r="H39" s="41" t="s">
        <v>98</v>
      </c>
      <c r="I39" s="78"/>
      <c r="J39" s="51"/>
      <c r="K39" s="50"/>
      <c r="L39" s="50"/>
      <c r="M39" s="15"/>
      <c r="N39" s="41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</row>
    <row r="40" spans="1:51" s="14" customFormat="1" x14ac:dyDescent="0.25">
      <c r="A40" s="26" t="s">
        <v>140</v>
      </c>
      <c r="B40" s="46" t="s">
        <v>69</v>
      </c>
      <c r="C40" s="45"/>
      <c r="D40" s="42"/>
      <c r="E40" s="40"/>
      <c r="F40" s="42"/>
      <c r="G40" s="42"/>
      <c r="H40" s="41"/>
      <c r="I40" s="10">
        <v>0</v>
      </c>
      <c r="J40" s="51">
        <v>5000</v>
      </c>
      <c r="K40" s="50">
        <f t="shared" ref="K40:K45" si="2">I40*J40</f>
        <v>0</v>
      </c>
      <c r="L40" s="50">
        <f t="shared" ref="L40:L45" si="3">K40*2</f>
        <v>0</v>
      </c>
      <c r="M40" s="15"/>
      <c r="N40" s="58" t="s">
        <v>171</v>
      </c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</row>
    <row r="41" spans="1:51" s="14" customFormat="1" x14ac:dyDescent="0.25">
      <c r="A41" s="26" t="s">
        <v>141</v>
      </c>
      <c r="B41" s="37" t="s">
        <v>70</v>
      </c>
      <c r="C41" s="45"/>
      <c r="D41" s="42"/>
      <c r="E41" s="40"/>
      <c r="F41" s="42"/>
      <c r="G41" s="42"/>
      <c r="H41" s="41"/>
      <c r="I41" s="10">
        <v>0</v>
      </c>
      <c r="J41" s="51">
        <v>2000</v>
      </c>
      <c r="K41" s="50">
        <f t="shared" si="2"/>
        <v>0</v>
      </c>
      <c r="L41" s="50">
        <f t="shared" si="3"/>
        <v>0</v>
      </c>
      <c r="M41" s="15"/>
      <c r="N41" s="58" t="s">
        <v>166</v>
      </c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</row>
    <row r="42" spans="1:51" s="14" customFormat="1" x14ac:dyDescent="0.25">
      <c r="A42" s="26" t="s">
        <v>142</v>
      </c>
      <c r="B42" s="46" t="s">
        <v>102</v>
      </c>
      <c r="C42" s="45"/>
      <c r="D42" s="42" t="s">
        <v>103</v>
      </c>
      <c r="E42" s="47" t="s">
        <v>5</v>
      </c>
      <c r="F42" s="41" t="s">
        <v>8</v>
      </c>
      <c r="G42" s="41"/>
      <c r="H42" s="41"/>
      <c r="I42" s="10">
        <v>0</v>
      </c>
      <c r="J42" s="51">
        <v>2000</v>
      </c>
      <c r="K42" s="50">
        <f t="shared" si="2"/>
        <v>0</v>
      </c>
      <c r="L42" s="50">
        <f t="shared" si="3"/>
        <v>0</v>
      </c>
      <c r="M42" s="15"/>
      <c r="N42" s="58" t="s">
        <v>166</v>
      </c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</row>
    <row r="43" spans="1:51" s="14" customFormat="1" ht="30" x14ac:dyDescent="0.25">
      <c r="A43" s="26" t="s">
        <v>143</v>
      </c>
      <c r="B43" s="52" t="s">
        <v>63</v>
      </c>
      <c r="C43" s="45"/>
      <c r="D43" s="41" t="s">
        <v>65</v>
      </c>
      <c r="E43" s="47" t="s">
        <v>67</v>
      </c>
      <c r="F43" s="41" t="s">
        <v>66</v>
      </c>
      <c r="G43" s="41"/>
      <c r="H43" s="41" t="s">
        <v>64</v>
      </c>
      <c r="I43" s="10">
        <v>0</v>
      </c>
      <c r="J43" s="51">
        <v>10000</v>
      </c>
      <c r="K43" s="50">
        <f t="shared" si="2"/>
        <v>0</v>
      </c>
      <c r="L43" s="50">
        <f t="shared" si="3"/>
        <v>0</v>
      </c>
      <c r="M43" s="15"/>
      <c r="N43" s="58" t="s">
        <v>172</v>
      </c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</row>
    <row r="44" spans="1:51" s="14" customFormat="1" ht="45" x14ac:dyDescent="0.25">
      <c r="A44" s="26" t="s">
        <v>144</v>
      </c>
      <c r="B44" s="52" t="s">
        <v>48</v>
      </c>
      <c r="C44" s="45"/>
      <c r="D44" s="41" t="s">
        <v>47</v>
      </c>
      <c r="E44" s="47" t="s">
        <v>5</v>
      </c>
      <c r="F44" s="41" t="s">
        <v>46</v>
      </c>
      <c r="G44" s="41"/>
      <c r="H44" s="41" t="s">
        <v>51</v>
      </c>
      <c r="I44" s="10">
        <v>0</v>
      </c>
      <c r="J44" s="51">
        <v>2000</v>
      </c>
      <c r="K44" s="50">
        <f t="shared" si="2"/>
        <v>0</v>
      </c>
      <c r="L44" s="50">
        <f t="shared" si="3"/>
        <v>0</v>
      </c>
      <c r="M44" s="15"/>
      <c r="N44" s="58" t="s">
        <v>166</v>
      </c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</row>
    <row r="45" spans="1:51" s="14" customFormat="1" ht="45" x14ac:dyDescent="0.25">
      <c r="A45" s="26" t="s">
        <v>145</v>
      </c>
      <c r="B45" s="52" t="s">
        <v>49</v>
      </c>
      <c r="C45" s="53"/>
      <c r="D45" s="41" t="s">
        <v>50</v>
      </c>
      <c r="E45" s="47" t="s">
        <v>5</v>
      </c>
      <c r="F45" s="41" t="s">
        <v>10</v>
      </c>
      <c r="G45" s="52"/>
      <c r="H45" s="41" t="s">
        <v>51</v>
      </c>
      <c r="I45" s="10">
        <v>0</v>
      </c>
      <c r="J45" s="51">
        <v>2000</v>
      </c>
      <c r="K45" s="50">
        <f t="shared" si="2"/>
        <v>0</v>
      </c>
      <c r="L45" s="50">
        <f t="shared" si="3"/>
        <v>0</v>
      </c>
      <c r="M45" s="15"/>
      <c r="N45" s="58" t="s">
        <v>173</v>
      </c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</row>
    <row r="46" spans="1:51" s="14" customFormat="1" x14ac:dyDescent="0.25">
      <c r="A46" s="48"/>
      <c r="B46" s="44" t="s">
        <v>11</v>
      </c>
      <c r="C46" s="45"/>
      <c r="D46" s="42"/>
      <c r="E46" s="40"/>
      <c r="F46" s="42"/>
      <c r="G46" s="42"/>
      <c r="H46" s="42"/>
      <c r="I46" s="78"/>
      <c r="J46" s="51"/>
      <c r="K46" s="50"/>
      <c r="L46" s="50"/>
      <c r="M46" s="15"/>
      <c r="N46" s="61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</row>
    <row r="47" spans="1:51" s="14" customFormat="1" x14ac:dyDescent="0.25">
      <c r="A47" s="26" t="s">
        <v>146</v>
      </c>
      <c r="B47" s="37" t="s">
        <v>12</v>
      </c>
      <c r="C47" s="38">
        <v>1</v>
      </c>
      <c r="D47" s="39" t="s">
        <v>13</v>
      </c>
      <c r="E47" s="54" t="s">
        <v>5</v>
      </c>
      <c r="F47" s="39" t="s">
        <v>52</v>
      </c>
      <c r="G47" s="39"/>
      <c r="H47" s="39"/>
      <c r="I47" s="10">
        <v>0</v>
      </c>
      <c r="J47" s="51">
        <v>500</v>
      </c>
      <c r="K47" s="50">
        <f t="shared" ref="K47:K48" si="4">I47*J47</f>
        <v>0</v>
      </c>
      <c r="L47" s="50">
        <f>K47*2</f>
        <v>0</v>
      </c>
      <c r="M47" s="15"/>
      <c r="N47" s="58" t="s">
        <v>166</v>
      </c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</row>
    <row r="48" spans="1:51" s="14" customFormat="1" x14ac:dyDescent="0.25">
      <c r="A48" s="26" t="s">
        <v>147</v>
      </c>
      <c r="B48" s="37" t="s">
        <v>83</v>
      </c>
      <c r="C48" s="38">
        <v>1</v>
      </c>
      <c r="D48" s="39" t="s">
        <v>14</v>
      </c>
      <c r="E48" s="54" t="s">
        <v>5</v>
      </c>
      <c r="F48" s="39" t="s">
        <v>16</v>
      </c>
      <c r="G48" s="39"/>
      <c r="H48" s="39"/>
      <c r="I48" s="10">
        <v>0</v>
      </c>
      <c r="J48" s="51">
        <v>200</v>
      </c>
      <c r="K48" s="50">
        <f t="shared" si="4"/>
        <v>0</v>
      </c>
      <c r="L48" s="50">
        <f>K48*2</f>
        <v>0</v>
      </c>
      <c r="M48" s="15"/>
      <c r="N48" s="58" t="s">
        <v>166</v>
      </c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</row>
    <row r="49" spans="1:51" s="14" customFormat="1" x14ac:dyDescent="0.25">
      <c r="A49" s="55"/>
      <c r="B49" s="44" t="s">
        <v>53</v>
      </c>
      <c r="C49" s="45"/>
      <c r="D49" s="42"/>
      <c r="E49" s="40"/>
      <c r="F49" s="42"/>
      <c r="G49" s="42"/>
      <c r="H49" s="42"/>
      <c r="I49" s="78"/>
      <c r="J49" s="51"/>
      <c r="K49" s="50"/>
      <c r="L49" s="50"/>
      <c r="M49" s="15"/>
      <c r="N49" s="4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</row>
    <row r="50" spans="1:51" s="14" customFormat="1" x14ac:dyDescent="0.25">
      <c r="A50" s="26" t="s">
        <v>148</v>
      </c>
      <c r="B50" s="37" t="s">
        <v>57</v>
      </c>
      <c r="C50" s="38">
        <v>2</v>
      </c>
      <c r="D50" s="39" t="s">
        <v>58</v>
      </c>
      <c r="E50" s="54" t="s">
        <v>15</v>
      </c>
      <c r="F50" s="39" t="s">
        <v>16</v>
      </c>
      <c r="G50" s="42"/>
      <c r="H50" s="42"/>
      <c r="I50" s="10">
        <v>0</v>
      </c>
      <c r="J50" s="51">
        <v>1000</v>
      </c>
      <c r="K50" s="50">
        <f t="shared" ref="K50:K52" si="5">I50*J50</f>
        <v>0</v>
      </c>
      <c r="L50" s="50">
        <f>K50*2</f>
        <v>0</v>
      </c>
      <c r="M50" s="15"/>
      <c r="N50" s="58" t="s">
        <v>166</v>
      </c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</row>
    <row r="51" spans="1:51" s="14" customFormat="1" x14ac:dyDescent="0.25">
      <c r="A51" s="26" t="s">
        <v>149</v>
      </c>
      <c r="B51" s="37" t="s">
        <v>61</v>
      </c>
      <c r="C51" s="38">
        <v>1</v>
      </c>
      <c r="D51" s="39" t="s">
        <v>59</v>
      </c>
      <c r="E51" s="54" t="s">
        <v>5</v>
      </c>
      <c r="F51" s="39" t="s">
        <v>16</v>
      </c>
      <c r="G51" s="42"/>
      <c r="H51" s="42"/>
      <c r="I51" s="10">
        <v>0</v>
      </c>
      <c r="J51" s="51">
        <v>4000</v>
      </c>
      <c r="K51" s="50">
        <f t="shared" si="5"/>
        <v>0</v>
      </c>
      <c r="L51" s="50">
        <f>K51*2</f>
        <v>0</v>
      </c>
      <c r="M51" s="15"/>
      <c r="N51" s="58" t="s">
        <v>166</v>
      </c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</row>
    <row r="52" spans="1:51" s="14" customFormat="1" ht="30" x14ac:dyDescent="0.25">
      <c r="A52" s="26" t="s">
        <v>150</v>
      </c>
      <c r="B52" s="37" t="s">
        <v>60</v>
      </c>
      <c r="C52" s="38">
        <v>1</v>
      </c>
      <c r="D52" s="39" t="s">
        <v>14</v>
      </c>
      <c r="E52" s="54" t="s">
        <v>15</v>
      </c>
      <c r="F52" s="39" t="s">
        <v>16</v>
      </c>
      <c r="G52" s="42"/>
      <c r="H52" s="41" t="s">
        <v>35</v>
      </c>
      <c r="I52" s="10">
        <v>0</v>
      </c>
      <c r="J52" s="51">
        <v>3000</v>
      </c>
      <c r="K52" s="50">
        <f t="shared" si="5"/>
        <v>0</v>
      </c>
      <c r="L52" s="50">
        <f>K52*2</f>
        <v>0</v>
      </c>
      <c r="M52" s="15"/>
      <c r="N52" s="58" t="s">
        <v>166</v>
      </c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</row>
    <row r="53" spans="1:51" s="14" customFormat="1" x14ac:dyDescent="0.25">
      <c r="A53" s="55"/>
      <c r="B53" s="44" t="s">
        <v>92</v>
      </c>
      <c r="C53" s="45"/>
      <c r="D53" s="42"/>
      <c r="E53" s="40"/>
      <c r="F53" s="42"/>
      <c r="G53" s="42"/>
      <c r="H53" s="41"/>
      <c r="I53" s="78"/>
      <c r="J53" s="51"/>
      <c r="K53" s="50"/>
      <c r="L53" s="50"/>
      <c r="M53" s="15"/>
      <c r="N53" s="61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</row>
    <row r="54" spans="1:51" s="14" customFormat="1" x14ac:dyDescent="0.25">
      <c r="A54" s="26" t="s">
        <v>151</v>
      </c>
      <c r="B54" s="37" t="s">
        <v>93</v>
      </c>
      <c r="C54" s="38"/>
      <c r="D54" s="39"/>
      <c r="E54" s="54"/>
      <c r="F54" s="39"/>
      <c r="G54" s="42"/>
      <c r="H54" s="41" t="s">
        <v>94</v>
      </c>
      <c r="I54" s="10">
        <v>0</v>
      </c>
      <c r="J54" s="51">
        <v>400</v>
      </c>
      <c r="K54" s="50">
        <f t="shared" ref="K54:K66" si="6">I54*J54</f>
        <v>0</v>
      </c>
      <c r="L54" s="50">
        <f>K54*2</f>
        <v>0</v>
      </c>
      <c r="M54" s="15"/>
      <c r="N54" s="58" t="s">
        <v>174</v>
      </c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</row>
    <row r="55" spans="1:51" s="14" customFormat="1" x14ac:dyDescent="0.25">
      <c r="A55" s="26" t="s">
        <v>152</v>
      </c>
      <c r="B55" s="37" t="s">
        <v>183</v>
      </c>
      <c r="C55" s="38"/>
      <c r="D55" s="39"/>
      <c r="E55" s="54"/>
      <c r="F55" s="39"/>
      <c r="G55" s="42"/>
      <c r="H55" s="41" t="s">
        <v>94</v>
      </c>
      <c r="I55" s="10">
        <v>0</v>
      </c>
      <c r="J55" s="51">
        <v>800</v>
      </c>
      <c r="K55" s="50">
        <f t="shared" si="6"/>
        <v>0</v>
      </c>
      <c r="L55" s="50">
        <f>K55*2</f>
        <v>0</v>
      </c>
      <c r="M55" s="15"/>
      <c r="N55" s="58" t="s">
        <v>174</v>
      </c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</row>
    <row r="56" spans="1:51" s="14" customFormat="1" x14ac:dyDescent="0.25">
      <c r="A56" s="55"/>
      <c r="B56" s="44" t="s">
        <v>85</v>
      </c>
      <c r="C56" s="45"/>
      <c r="D56" s="42"/>
      <c r="E56" s="40"/>
      <c r="F56" s="42"/>
      <c r="G56" s="42"/>
      <c r="H56" s="41"/>
      <c r="I56" s="78"/>
      <c r="J56" s="51"/>
      <c r="K56" s="50"/>
      <c r="L56" s="50"/>
      <c r="M56" s="15"/>
      <c r="N56" s="61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</row>
    <row r="57" spans="1:51" s="14" customFormat="1" x14ac:dyDescent="0.25">
      <c r="A57" s="26" t="s">
        <v>153</v>
      </c>
      <c r="B57" s="37" t="s">
        <v>184</v>
      </c>
      <c r="C57" s="38"/>
      <c r="D57" s="39" t="s">
        <v>14</v>
      </c>
      <c r="E57" s="54" t="s">
        <v>86</v>
      </c>
      <c r="F57" s="39" t="s">
        <v>87</v>
      </c>
      <c r="G57" s="42"/>
      <c r="H57" s="41"/>
      <c r="I57" s="10">
        <v>0</v>
      </c>
      <c r="J57" s="51">
        <v>7000</v>
      </c>
      <c r="K57" s="50">
        <f t="shared" si="6"/>
        <v>0</v>
      </c>
      <c r="L57" s="50">
        <f>K57*2</f>
        <v>0</v>
      </c>
      <c r="M57" s="15"/>
      <c r="N57" s="58" t="s">
        <v>166</v>
      </c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</row>
    <row r="58" spans="1:51" s="14" customFormat="1" x14ac:dyDescent="0.25">
      <c r="A58" s="26" t="s">
        <v>154</v>
      </c>
      <c r="B58" s="37" t="s">
        <v>184</v>
      </c>
      <c r="C58" s="38"/>
      <c r="D58" s="39" t="s">
        <v>88</v>
      </c>
      <c r="E58" s="54" t="s">
        <v>86</v>
      </c>
      <c r="F58" s="39" t="s">
        <v>87</v>
      </c>
      <c r="G58" s="42"/>
      <c r="H58" s="41"/>
      <c r="I58" s="10">
        <v>0</v>
      </c>
      <c r="J58" s="51">
        <v>2000</v>
      </c>
      <c r="K58" s="50">
        <f t="shared" si="6"/>
        <v>0</v>
      </c>
      <c r="L58" s="50">
        <f>K58*2</f>
        <v>0</v>
      </c>
      <c r="M58" s="15"/>
      <c r="N58" s="58" t="s">
        <v>166</v>
      </c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</row>
    <row r="59" spans="1:51" s="14" customFormat="1" x14ac:dyDescent="0.25">
      <c r="A59" s="48"/>
      <c r="B59" s="49" t="s">
        <v>89</v>
      </c>
      <c r="C59" s="45"/>
      <c r="D59" s="42"/>
      <c r="E59" s="40"/>
      <c r="F59" s="42"/>
      <c r="G59" s="42"/>
      <c r="H59" s="42"/>
      <c r="I59" s="79"/>
      <c r="J59" s="45"/>
      <c r="K59" s="50"/>
      <c r="L59" s="50"/>
      <c r="M59" s="73"/>
      <c r="N59" s="61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</row>
    <row r="60" spans="1:51" s="14" customFormat="1" x14ac:dyDescent="0.25">
      <c r="A60" s="26" t="s">
        <v>155</v>
      </c>
      <c r="B60" s="46" t="s">
        <v>185</v>
      </c>
      <c r="C60" s="45"/>
      <c r="D60" s="42" t="s">
        <v>14</v>
      </c>
      <c r="E60" s="40" t="s">
        <v>86</v>
      </c>
      <c r="F60" s="42" t="s">
        <v>87</v>
      </c>
      <c r="G60" s="42"/>
      <c r="H60" s="42"/>
      <c r="I60" s="10">
        <v>0</v>
      </c>
      <c r="J60" s="51">
        <v>200</v>
      </c>
      <c r="K60" s="50">
        <f t="shared" si="6"/>
        <v>0</v>
      </c>
      <c r="L60" s="50">
        <f>K60*2</f>
        <v>0</v>
      </c>
      <c r="M60" s="15"/>
      <c r="N60" s="58" t="s">
        <v>166</v>
      </c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</row>
    <row r="61" spans="1:51" s="14" customFormat="1" x14ac:dyDescent="0.25">
      <c r="A61" s="26" t="s">
        <v>156</v>
      </c>
      <c r="B61" s="46" t="s">
        <v>186</v>
      </c>
      <c r="C61" s="45"/>
      <c r="D61" s="42" t="s">
        <v>14</v>
      </c>
      <c r="E61" s="40" t="s">
        <v>86</v>
      </c>
      <c r="F61" s="42" t="s">
        <v>95</v>
      </c>
      <c r="G61" s="42"/>
      <c r="H61" s="42"/>
      <c r="I61" s="10">
        <v>0</v>
      </c>
      <c r="J61" s="51">
        <v>5000</v>
      </c>
      <c r="K61" s="50">
        <f t="shared" si="6"/>
        <v>0</v>
      </c>
      <c r="L61" s="50">
        <f>K61*2</f>
        <v>0</v>
      </c>
      <c r="M61" s="15"/>
      <c r="N61" s="58" t="s">
        <v>175</v>
      </c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</row>
    <row r="62" spans="1:51" s="14" customFormat="1" x14ac:dyDescent="0.25">
      <c r="A62" s="26" t="s">
        <v>157</v>
      </c>
      <c r="B62" s="46" t="s">
        <v>187</v>
      </c>
      <c r="C62" s="45"/>
      <c r="D62" s="42" t="s">
        <v>84</v>
      </c>
      <c r="E62" s="40" t="s">
        <v>5</v>
      </c>
      <c r="F62" s="42" t="s">
        <v>96</v>
      </c>
      <c r="G62" s="42"/>
      <c r="H62" s="42"/>
      <c r="I62" s="10">
        <v>0</v>
      </c>
      <c r="J62" s="51">
        <v>400</v>
      </c>
      <c r="K62" s="50">
        <f t="shared" si="6"/>
        <v>0</v>
      </c>
      <c r="L62" s="50">
        <f>K62*2</f>
        <v>0</v>
      </c>
      <c r="M62" s="15"/>
      <c r="N62" s="58" t="s">
        <v>166</v>
      </c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</row>
    <row r="63" spans="1:51" s="14" customFormat="1" x14ac:dyDescent="0.25">
      <c r="A63" s="26" t="s">
        <v>158</v>
      </c>
      <c r="B63" s="46" t="s">
        <v>188</v>
      </c>
      <c r="C63" s="45"/>
      <c r="D63" s="42" t="s">
        <v>101</v>
      </c>
      <c r="E63" s="40"/>
      <c r="F63" s="42" t="s">
        <v>90</v>
      </c>
      <c r="G63" s="42"/>
      <c r="H63" s="42"/>
      <c r="I63" s="10">
        <v>0</v>
      </c>
      <c r="J63" s="51">
        <v>15000</v>
      </c>
      <c r="K63" s="50">
        <f t="shared" si="6"/>
        <v>0</v>
      </c>
      <c r="L63" s="50">
        <f>K63*2</f>
        <v>0</v>
      </c>
      <c r="M63" s="15"/>
      <c r="N63" s="58" t="s">
        <v>176</v>
      </c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</row>
    <row r="64" spans="1:51" s="14" customFormat="1" x14ac:dyDescent="0.25">
      <c r="A64" s="26" t="s">
        <v>159</v>
      </c>
      <c r="B64" s="46" t="s">
        <v>189</v>
      </c>
      <c r="C64" s="45"/>
      <c r="D64" s="42" t="s">
        <v>105</v>
      </c>
      <c r="E64" s="40"/>
      <c r="F64" s="42" t="s">
        <v>104</v>
      </c>
      <c r="G64" s="42"/>
      <c r="H64" s="42"/>
      <c r="I64" s="10">
        <v>0</v>
      </c>
      <c r="J64" s="51">
        <v>8000</v>
      </c>
      <c r="K64" s="50">
        <f t="shared" si="6"/>
        <v>0</v>
      </c>
      <c r="L64" s="50">
        <f>K64*2</f>
        <v>0</v>
      </c>
      <c r="M64" s="15"/>
      <c r="N64" s="58" t="s">
        <v>177</v>
      </c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</row>
    <row r="65" spans="1:51" s="14" customFormat="1" x14ac:dyDescent="0.25">
      <c r="A65" s="55"/>
      <c r="B65" s="44" t="s">
        <v>54</v>
      </c>
      <c r="C65" s="45"/>
      <c r="D65" s="42"/>
      <c r="E65" s="40"/>
      <c r="F65" s="42"/>
      <c r="G65" s="42"/>
      <c r="H65" s="42"/>
      <c r="I65" s="78"/>
      <c r="J65" s="51"/>
      <c r="K65" s="50"/>
      <c r="L65" s="50"/>
      <c r="M65" s="15"/>
      <c r="N65" s="61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</row>
    <row r="66" spans="1:51" s="14" customFormat="1" x14ac:dyDescent="0.25">
      <c r="A66" s="26" t="s">
        <v>160</v>
      </c>
      <c r="B66" s="37" t="s">
        <v>55</v>
      </c>
      <c r="C66" s="38">
        <v>1</v>
      </c>
      <c r="D66" s="39" t="s">
        <v>45</v>
      </c>
      <c r="E66" s="54" t="s">
        <v>5</v>
      </c>
      <c r="F66" s="39" t="s">
        <v>46</v>
      </c>
      <c r="G66" s="42"/>
      <c r="H66" s="42"/>
      <c r="I66" s="10">
        <v>0</v>
      </c>
      <c r="J66" s="51">
        <v>100</v>
      </c>
      <c r="K66" s="50">
        <f t="shared" si="6"/>
        <v>0</v>
      </c>
      <c r="L66" s="50">
        <f>K66*2</f>
        <v>0</v>
      </c>
      <c r="M66" s="15"/>
      <c r="N66" s="58" t="s">
        <v>178</v>
      </c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</row>
    <row r="67" spans="1:51" s="14" customFormat="1" ht="15.75" thickBot="1" x14ac:dyDescent="0.3">
      <c r="A67" s="26" t="s">
        <v>161</v>
      </c>
      <c r="B67" s="37" t="s">
        <v>56</v>
      </c>
      <c r="C67" s="38">
        <v>2</v>
      </c>
      <c r="D67" s="39" t="s">
        <v>45</v>
      </c>
      <c r="E67" s="54" t="s">
        <v>15</v>
      </c>
      <c r="F67" s="39" t="s">
        <v>46</v>
      </c>
      <c r="G67" s="42"/>
      <c r="H67" s="42"/>
      <c r="I67" s="10">
        <v>0</v>
      </c>
      <c r="J67" s="51">
        <v>100</v>
      </c>
      <c r="K67" s="50">
        <f>I67*J67</f>
        <v>0</v>
      </c>
      <c r="L67" s="50">
        <f>K67*2</f>
        <v>0</v>
      </c>
      <c r="M67" s="15"/>
      <c r="N67" s="58" t="s">
        <v>166</v>
      </c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</row>
    <row r="68" spans="1:51" s="11" customFormat="1" ht="22.5" customHeight="1" thickBot="1" x14ac:dyDescent="0.3">
      <c r="A68" s="56"/>
      <c r="B68" s="90" t="s">
        <v>162</v>
      </c>
      <c r="C68" s="91"/>
      <c r="D68" s="91"/>
      <c r="E68" s="91"/>
      <c r="F68" s="91"/>
      <c r="G68" s="91"/>
      <c r="H68" s="91"/>
      <c r="I68" s="91"/>
      <c r="J68" s="92"/>
      <c r="K68" s="27">
        <f>K67+K66+K64+K63+K62+K61+K60+K58+K57+K55+K54+K52+K51+K50+K48+K47+K45+K44+K43+K42+K41+K40+K38+K37+K36+K35+K34+K33+K32+K31+K29+K28+K27+K26+K24+K23+K22+K21+K20+K18+K17+K15+K14+K12+K11</f>
        <v>0</v>
      </c>
      <c r="L68" s="27">
        <f>K68*2</f>
        <v>0</v>
      </c>
      <c r="N68" s="76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</row>
    <row r="69" spans="1:51" ht="18.75" x14ac:dyDescent="0.25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</row>
    <row r="72" spans="1:51" s="14" customFormat="1" x14ac:dyDescent="0.25">
      <c r="A72" s="11"/>
      <c r="B72" s="2"/>
      <c r="C72" s="6"/>
      <c r="D72" s="7"/>
      <c r="E72" s="8"/>
      <c r="F72" s="7"/>
      <c r="G72" s="7"/>
      <c r="H72" s="7"/>
      <c r="I72" s="3"/>
      <c r="J72" s="4"/>
      <c r="K72" s="3"/>
      <c r="L72" s="3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</row>
    <row r="74" spans="1:51" s="14" customFormat="1" x14ac:dyDescent="0.25">
      <c r="A74" s="11"/>
      <c r="B74" s="2"/>
      <c r="C74" s="6"/>
      <c r="D74" s="7"/>
      <c r="E74" s="8"/>
      <c r="F74" s="7"/>
      <c r="G74" s="7"/>
      <c r="H74" s="7"/>
      <c r="I74" s="3"/>
      <c r="J74" s="4"/>
      <c r="K74" s="3"/>
      <c r="L74" s="3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</row>
  </sheetData>
  <sheetProtection algorithmName="SHA-512" hashValue="KbeInfZNfKvZeyyrJewIBD4Img9yoJ4OJkI+dpNEGcrhwjNRj1z4GwHxJKHTdTh220fHFYjNqqL+u+UdctgKJw==" saltValue="s3svpPKciYSnAabu+dtC+g==" spinCount="100000" sheet="1" objects="1" scenarios="1" formatCells="0" formatColumns="0" formatRows="0"/>
  <mergeCells count="12">
    <mergeCell ref="A1:H1"/>
    <mergeCell ref="A2:H2"/>
    <mergeCell ref="D3:H3"/>
    <mergeCell ref="D4:H4"/>
    <mergeCell ref="A3:C3"/>
    <mergeCell ref="A4:C4"/>
    <mergeCell ref="A5:C5"/>
    <mergeCell ref="D5:H5"/>
    <mergeCell ref="B69:L69"/>
    <mergeCell ref="C7:H7"/>
    <mergeCell ref="B9:L9"/>
    <mergeCell ref="B68:J68"/>
  </mergeCells>
  <pageMargins left="0.98425196850393704" right="0.23622047244094491" top="0.59055118110236227" bottom="0.39370078740157483" header="0.31496062992125984" footer="0.31496062992125984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část III-ostatní merkantilie</vt:lpstr>
      <vt:lpstr>'část III-ostatní merkantilie'!Oblast_tisku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re_oreditel</dc:creator>
  <cp:lastModifiedBy>Kadlčík Stanislav</cp:lastModifiedBy>
  <cp:lastPrinted>2025-04-24T11:56:17Z</cp:lastPrinted>
  <dcterms:created xsi:type="dcterms:W3CDTF">2014-09-15T08:16:01Z</dcterms:created>
  <dcterms:modified xsi:type="dcterms:W3CDTF">2025-05-09T10:22:34Z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