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2" activeTab="4"/>
  </bookViews>
  <sheets>
    <sheet name="Celková rekapitulace" sheetId="1" r:id="rId1"/>
    <sheet name="Stavba č.1 - I." sheetId="2" r:id="rId2"/>
    <sheet name="Stavba č.2 - EII." sheetId="3" r:id="rId3"/>
    <sheet name="Stavba č.2 - EIII." sheetId="4" r:id="rId4"/>
    <sheet name=" Stavba č.3 - EIV." sheetId="5" r:id="rId5"/>
  </sheets>
  <definedNames>
    <definedName name="_DIL">"#REF!"</definedName>
    <definedName name="_Dodoavka">"#REF!"</definedName>
    <definedName name="_Dodoavka_0">"#REF!"</definedName>
    <definedName name="_HSV">"#REF!"</definedName>
    <definedName name="_HSV0">"#REF!"</definedName>
    <definedName name="_xlnm.Print_Titles_1">"'so34'!$5":6</definedName>
    <definedName name="cisloobjektu">"#REF!"</definedName>
    <definedName name="cislostavby">"#REF!"</definedName>
    <definedName name="Datum">"#REF!"</definedName>
    <definedName name="Dil">"#REF!"</definedName>
    <definedName name="Dodavka">"#REF!"</definedName>
    <definedName name="Dodavka0">"#REF!"</definedName>
    <definedName name="HSV">"#REF!"</definedName>
    <definedName name="HSV0">"#REF!"</definedName>
    <definedName name="HZS">"#REF!"</definedName>
    <definedName name="HZS0">"#REF!"</definedName>
    <definedName name="JKSO">"#REF!"</definedName>
    <definedName name="MJ">"#REF!"</definedName>
    <definedName name="Mont">"#REF!"</definedName>
    <definedName name="Montaz0">"#REF!"</definedName>
    <definedName name="NazevDilu">"#REF!"</definedName>
    <definedName name="nazevobjektu">"#REF!"</definedName>
    <definedName name="nazevstavby">"#REF!"</definedName>
    <definedName name="Objednatel">"#REF!"</definedName>
    <definedName name="_xlnm.Print_Area" localSheetId="4">' Stavba č.3 - EIV.'!$A$1:$I$101</definedName>
    <definedName name="_xlnm.Print_Area" localSheetId="1">'Stavba č.1 - I.'!$A$1:$I$107</definedName>
    <definedName name="_xlnm.Print_Area" localSheetId="2">'Stavba č.2 - EII.'!$A$1:$I$104</definedName>
    <definedName name="_xlnm.Print_Area" localSheetId="3">'Stavba č.2 - EIII.'!$A$1:$I$92</definedName>
    <definedName name="PocetMJ">"#REF!"</definedName>
    <definedName name="Poznamka">"#REF!"</definedName>
    <definedName name="Projektant">"#REF!"</definedName>
    <definedName name="PSV">"#REF!"</definedName>
    <definedName name="PSV0">"#REF!"</definedName>
    <definedName name="SloupecCC">"#REF!"</definedName>
    <definedName name="SloupecCisloPol">"#REF!"</definedName>
    <definedName name="SloupecJC">"#REF!"</definedName>
    <definedName name="SloupecMJ">"#REF!"</definedName>
    <definedName name="SloupecMnozstvi">"#REF!"</definedName>
    <definedName name="SloupecNazPol">"#REF!"</definedName>
    <definedName name="SloupecPC">"#REF!"</definedName>
    <definedName name="Typ">"#REF!"</definedName>
    <definedName name="VRN">"#REF!"</definedName>
    <definedName name="VRNKc">"#REF!"</definedName>
    <definedName name="VRNnazev">"#REF!"</definedName>
    <definedName name="VRNproc">"#REF!"</definedName>
    <definedName name="VRNzakl">"#REF!"</definedName>
    <definedName name="Zakazka">"#REF!"</definedName>
    <definedName name="Zaklad22">"#REF!"</definedName>
    <definedName name="Zaklad5">"#REF!"</definedName>
    <definedName name="Zhotovitel">"#REF!"</definedName>
  </definedNames>
  <calcPr fullCalcOnLoad="1"/>
</workbook>
</file>

<file path=xl/sharedStrings.xml><?xml version="1.0" encoding="utf-8"?>
<sst xmlns="http://schemas.openxmlformats.org/spreadsheetml/2006/main" count="641" uniqueCount="165">
  <si>
    <t>OPRAVA VEŘEJNÉHO OSVĚTLENÍ A LÁZEŇSKÉHO PARKU</t>
  </si>
  <si>
    <t>SLATINNÝCH LÁZNÍ V TŘEBONI</t>
  </si>
  <si>
    <t>D.1.4 – Elektroinstalace</t>
  </si>
  <si>
    <t>REKAPITULACE</t>
  </si>
  <si>
    <t xml:space="preserve">rozvaděče  </t>
  </si>
  <si>
    <t>demontáže</t>
  </si>
  <si>
    <t>kabely, trasy</t>
  </si>
  <si>
    <t>Přístroje + řídící systém DALI</t>
  </si>
  <si>
    <t>Svítidla + zdroje</t>
  </si>
  <si>
    <t>Zemní práce</t>
  </si>
  <si>
    <t>Ostatní</t>
  </si>
  <si>
    <t>Elektroinstalace</t>
  </si>
  <si>
    <t>BEZ DPH</t>
  </si>
  <si>
    <t>Zpracoval: ING. OLDŘICH KOCIAN; Plav 141; 370 07 České Budějovice</t>
  </si>
  <si>
    <t>koncianelektro@seznam.cz</t>
  </si>
  <si>
    <t>Stavba :</t>
  </si>
  <si>
    <t>Objekt:</t>
  </si>
  <si>
    <t>Varianta:</t>
  </si>
  <si>
    <t>1.ETAPA</t>
  </si>
  <si>
    <t xml:space="preserve">Poznámka: </t>
  </si>
  <si>
    <t>Pol.č.</t>
  </si>
  <si>
    <t>Název položky</t>
  </si>
  <si>
    <t>MJ</t>
  </si>
  <si>
    <t>množství</t>
  </si>
  <si>
    <t>Dodávka</t>
  </si>
  <si>
    <t>Dodávka celkem (Kč)</t>
  </si>
  <si>
    <t>Montáž</t>
  </si>
  <si>
    <t>Montáž celkem (Kč)</t>
  </si>
  <si>
    <t xml:space="preserve"> </t>
  </si>
  <si>
    <t xml:space="preserve">rozvaděče </t>
  </si>
  <si>
    <t>Úprava a doplnění stávajícího rozvaděče R-VO-76</t>
  </si>
  <si>
    <t>kpl</t>
  </si>
  <si>
    <t>Nový rozvaděč R-VO-ŘÍZENÍ ( pro DALI řízení venkovního osvětlení ) - 120TE</t>
  </si>
  <si>
    <t>Samostatný pilíř v terénu s uzamykatelnou zásuvkovou skříní ( 6 x zásuvka 230V/16A )</t>
  </si>
  <si>
    <t>Venkovní zásuvková skříní na fasádě ( 4 x zásuvka 230V/16A; 1x zásuvka 400V/16A; 1x zásuvka 400V/32A )</t>
  </si>
  <si>
    <t>Demotáž stávajícího stožárového osvětlení, demontáž sloupu a základu pro železobetonový sloup včetně ekologické likvidace.</t>
  </si>
  <si>
    <t>ks</t>
  </si>
  <si>
    <t>Demotáž stávajícího osvětlení venkovní terasy, demontáž slouků a základu pro sloupky včetně ekologické likvidace.</t>
  </si>
  <si>
    <t>Demotáž stávající nepotřebné kabeláže v trase nových výkopů včetně ekologické likvidace.</t>
  </si>
  <si>
    <t>bm</t>
  </si>
  <si>
    <t>kabely,trasy</t>
  </si>
  <si>
    <t>kabel Cyky 4 x 10</t>
  </si>
  <si>
    <t>kabel Cyky 5 x 6</t>
  </si>
  <si>
    <t>kabel Cyky 5 x 4</t>
  </si>
  <si>
    <t>kabel Cyky 3 x 4</t>
  </si>
  <si>
    <t>kabel Cyky 3 x 2,5 ( ve sloupu )</t>
  </si>
  <si>
    <t>kabel Cyky 3 x 1.5</t>
  </si>
  <si>
    <t>kabel pro komunikaci - kabel Cyky 2 x 1.5</t>
  </si>
  <si>
    <t>Zemnící drát FeZn 10 mm, vč. Svorek</t>
  </si>
  <si>
    <t>Chránička – kopoflex 50mm</t>
  </si>
  <si>
    <t>Chránička – kopoflex 70mm</t>
  </si>
  <si>
    <t>Vkládací lišta 40/20mm</t>
  </si>
  <si>
    <t>řídící prvky systému DALI, včetně PC modulu ( licence - 5 routherů ), včetně ovládacího tlačítka, montáž komponentů do rozvěděče DALI, nastavení systému, zaškolení, tvorba vizualizace</t>
  </si>
  <si>
    <t>samostatně stojící plastový pilíř v terénu, včetně betonového základu pro DALI repeator</t>
  </si>
  <si>
    <t>zapojení žlabu rašeliny</t>
  </si>
  <si>
    <t>zapojení vjezdové závory</t>
  </si>
  <si>
    <t>A3a</t>
  </si>
  <si>
    <t xml:space="preserve">Svítidlo ze serie jednotného designu  v hliníkovém odlitku, navrženém s velmi nízkým povrchem vystaveným větru.
Optika: optika z PMMA s vysokou odolností proti teplotám a UV záření.
Připojení pólů: v odlitku z hliníku. Vhodný pro stožáry  o průměru od 60 do 76 mm.
Difuzor: transparentní sklo sp. 4 mm odolný vůči tepelnému rázu a nárazu (UNI-EN 12150-1: 2001).Nástřik v korozi odolné epoxidové kataforézní vrstvy a fyziologického roztoku, pak finální nátěr s dvousložkovou akrylovou kapalinou stabilizovanou na UV záření.kabeláž umístěná na desce s nylonovým spojem 30% f.v. s rychlospojkami pro připojení vedení a LED. Zařízení pro regulaci teploty uvnitř přístroje s automatickým resetem. S elektronickým zařízením určeným k ochraně modulu LED. Antikondenzační ventil pro recirkulaci vzduchu.v souladu s normami EN60598 - CEI 34 - 21 a mají stupeň ochrany podle norem EN60529.
LED: faktor výkonu:&gt; = 0,9
Údržba světelného toku při 80%: 80.000h (L80B10) 700mA, 4000K  min. 90 Lm/W IP66.v DALI  Optika jednostraně eliptická -CYCLO  splňující světelně technický návrh dle platných ČSN norem požadavku investora </t>
  </si>
  <si>
    <t>A4a</t>
  </si>
  <si>
    <t xml:space="preserve">Svítidlo ze serie jednotného designu  v hliníkovém odlitku, navrženém s velmi nízkým povrchem vystaveným větru.
Optika: optika z PMMA s vysokou odolností proti teplotám a UV záření.
Připojení pólů: v odlitku z hliníku. Vhodný pro stožáry  o průměru od 60 do 76 mm.
Difuzor: transparentní sklo sp. 4 mm odolný vůči tepelnému rázu a nárazu (UNI-EN 12150-1: 2001).Nástřik v korozi odolné epoxidové kataforézní vrstvy a fyziologického roztoku, pak finální nátěr s dvousložkovou akrylovou kapalinou stabilizovanou na UV záření.kabeláž umístěná na desce s nylonovým spojem 30% f.v. s rychlospojkami pro připojení vedení a LED. Zařízení pro regulaci teploty uvnitř přístroje s automatickým resetem. S elektronickým zařízením určeným k ochraně modulu LED. Antikondenzační ventil pro recirkulaci vzduchu.v souladu s normami EN60598 - CEI 34 - 21 a mají stupeň ochrany podle norem EN60529.
LED: faktor výkonu:&gt; = 0,9
Údržba světelného toku při 80%: 80.000h (L80B10) 700mA, 3000K  min. 88 Lm/W IP66.v DALI Optika obustraná eliptická -CYCLO + ROAD  splňující světelně technický návrh dle platných ČSN norem požadavku investora </t>
  </si>
  <si>
    <t>A5</t>
  </si>
  <si>
    <t xml:space="preserve">Svítidlo ze serie jednotného designu  v hliníkovém odlitku, navrženém s velmi nízkým povrchem vystaveným větru.
Optika: optika z PMMA s vysokou odolností proti teplotám a UV záření.
Připojení pólů: v odlitku z hliníku. Vhodný pro stožáry  o průměru od 60 do 76 mm.
Difuzor: transparentní sklo sp. 4 mm odolný vůči tepelnému rázu a nárazu (UNI-EN 12150-1: 2001).Nástřik v korozi odolné epoxidové kataforézní vrstvy a fyziologického roztoku, pak finální nátěr s dvousložkovou akrylovou kapalinou stabilizovanou na UV záření.kabeláž umístěná na desce s nylonovým spojem 30% f.v. s rychlospojkami pro připojení vedení a LED. Zařízení pro regulaci teploty uvnitř přístroje s automatickým resetem. S elektronickým zařízením určeným k ochraně modulu LED. Antikondenzační ventil pro recirkulaci vzduchu.v souladu s normami EN60598 - CEI 34 - 21 a mají stupeň ochrany podle norem EN60529.
LED: faktor výkonu:&gt; = 0,9
Údržba světelného toku při 80%: 80.000h (L80B10) 700mA, 3000K  min. 95 Lm/W IP66 v DALI. Optika rotačně symetrická  splňující světelně technický návrh dle platných ČSN norem požadavku investora </t>
  </si>
  <si>
    <t>D</t>
  </si>
  <si>
    <t xml:space="preserve">Svítidlo sccénické variabilní  otočný 360°/90°  hliníkovém odlitku.
Difuzor: extra-čiré tvrzené sklo sp. 4mm odolné proti tepelnému rázu a nárazu IKmin.08
Reflektor: vysoce kvalitní leštěšný hliník 48°
s povrchovnou úprvavou nástřiku + povlak epoxidový odolné proti korozi a solné mlhy +  dvousložkové akryl kapaliny, stabilizovaného proti UV záření.
Vybavení: vč. stabilizační desky ,  Kompletní s kabelem s vodovzdorným konektorem IP68 pro rychlou a snadnou instalaci.Spňuící UNI EN ISO 9227 Korozní zkouška v umělém prostředí pro agresivní prostředí.
LED: Účiník: ≥0,92.
Údržba světelného toku při 80%: 50.000h (L80B20). 3000K ,Sv.tok min. 81Lm/W DALI </t>
  </si>
  <si>
    <t>E</t>
  </si>
  <si>
    <t xml:space="preserve">Svítidlo sccénické variabilní  otočný 360°/90°  hliníkovém odlitku.
Difuzor: extra-čiré tvrzené sklo sp. 4mm odolné proti tepelnému rázu a nárazu IKmin.08
Reflektor: vysoce kvalitní leštěšný hliník 28°
s povrchovnou úprvavou nástřiku + povlak epoxidový odolné proti korozi a solné mlhy +  dvousložkové akryl kapaliny, stabilizovaného proti UV záření.
Vybavení: vč. stabilizační desky ,  Kompletní s kabelem s vodovzdorným konektorem IP68 pro rychlou a snadnou instalaci.Spňuící UNI EN ISO 9227 Korozní zkouška v umělém prostředí pro agresivní prostředí.
LED: Účiník: ≥0,92.
Údržba světelného toku při 80%: 50.000h (L80B20). 3000K ,Sv.tok min. 81Lm/W DALI </t>
  </si>
  <si>
    <t>G</t>
  </si>
  <si>
    <t>Nástěněnné svítidlo z hliníkovém odlitku. 
s difusorem v  tvrzeném skle, odolný vůči tepelnému rázu a nárazu min. IK07
v  nástřiku - epoxid odolné proti korozi a solné mlhy, + akryl kapaliny, stabilizovaného proti UV záření.
pojistka priti vypadnutí difusoru Těsnění z silikonového kaučuku. Gumová kabelová průchodka.
Vodotěsná kabelová průchodka v gumovém průměru. 1/2 palcový (min. Průměr kabelu 9 max. Průměr 12). Kompletní s deskou pro upevnění, možnost montáže na sloupek s příslušenstvím. 
Vyrobeno v souladu se stávajícími normami EN60598-1 CEI 34-21, jsou chráněny stupněm krytí IP65 IK07 podle EN 60529. Svítidlo s možností  instalace na hořlavé povrchy.Údržba světelného toku při 80%  50.000h (L80B20) 3000K Sv.tok min. 60Lm/W DALI</t>
  </si>
  <si>
    <t>H</t>
  </si>
  <si>
    <t xml:space="preserve">Svítidlo orinetační sloupkové z hliníkového korpusu , s difusorem z  nerozbitného a samozhášecího průhledného polykarbonátu V2, UV-stabilizovaný.
v nástřiku proti  korozi odolné epoxidové kataforézní vrstvy a fyziologického roztoku, pak finální nástřik s dvousložkovou akrylovou kapalinou stabilizovanou na UV záření.
S ventilem recirkulace vzduchu. Kompletní konektorové připojení  pro rychlou instalaci
 Vyrobené v souladu se stávajícími normami EN60598-1 CEI 34-21, jsou chráněny stupněm krytí IP65 podle EN60529.
Faktor účiníku:&gt; = 0,9
Údržba světelného toku 50.000h při 70% L70B50. Sv.tok min. 80Lm/W  IK08 3000K , DALI </t>
  </si>
  <si>
    <t>5m</t>
  </si>
  <si>
    <t xml:space="preserve">Za tepla válcovaný a nesvařovaný ocelový osvětlovací stožár výšky 5000mm .S otvorem pro přívod napájecího kabelu s připojením ø60 pólové hlavy.
 Rozměry inspekčního okna - 45x186 , kompletní s držákem pojistky, 2 pojistky 16A, vyjímatelná svorkovnice 4 póly / 3 dráhy = 10mmq a větev 2,5mmq.
Standardní izolační třída II.  Při používání zařízení v izolační třídě I poskytuje připojení pro uzemnění. V povrchové úpravě odpovídající svítidlům 
</t>
  </si>
  <si>
    <t>Vytýčení kabelové trasy v zastavěném prostoru ( koordinace dle stávajících sítí )</t>
  </si>
  <si>
    <t>km</t>
  </si>
  <si>
    <t>Sejmutí ornice</t>
  </si>
  <si>
    <t>m2</t>
  </si>
  <si>
    <t>Vytrhání zámkové dlažby</t>
  </si>
  <si>
    <t>Odstranění asfaltového povrchu</t>
  </si>
  <si>
    <t>Vytrhání obrub komunikace</t>
  </si>
  <si>
    <t>m</t>
  </si>
  <si>
    <t>hloubení díry pro stožár včetně stožárového pouzdra</t>
  </si>
  <si>
    <t>Beronový zálkad pro stožár</t>
  </si>
  <si>
    <t>m3</t>
  </si>
  <si>
    <t>řezání asfaltu</t>
  </si>
  <si>
    <t>Výkop kabelové rýhy ( 50/80 ) zemina 3</t>
  </si>
  <si>
    <t>Výkop kabelové rýhy ( 50/120 ) zemina 3</t>
  </si>
  <si>
    <t>Kabelové lože z písku se zakrytím plastovými deskami</t>
  </si>
  <si>
    <t>Kabelové lože z betonu se zakrytím plastovými deskami</t>
  </si>
  <si>
    <t>Zához kabelové rýhy ( 50/80 ) zemina 3</t>
  </si>
  <si>
    <t>Zához kabelové rýhy ( 50/120 ) zemina 3</t>
  </si>
  <si>
    <t>Odvoz zbylé zeminy a hmot</t>
  </si>
  <si>
    <t>Úprava terénu - zatravnění</t>
  </si>
  <si>
    <t>Oprava vozovky - podklad</t>
  </si>
  <si>
    <t>Oprava vozovky - asfalt</t>
  </si>
  <si>
    <t>Oprava komunikace - zámková dlažba</t>
  </si>
  <si>
    <t>Osazení obrubníků</t>
  </si>
  <si>
    <t>Vnitřní propoj rozvaděčů ( smyčka DALI budovou ) - zednické práce</t>
  </si>
  <si>
    <t>Křížení  se stávajícími sítěmi ČEVAK (voda, kanalizace)</t>
  </si>
  <si>
    <t>zprovoznění,oživení,zaškolení obsluhy</t>
  </si>
  <si>
    <t>Stavební práce související s mont.</t>
  </si>
  <si>
    <t>Revize elektro , zpráva ITI , ostatní dokumentace</t>
  </si>
  <si>
    <t>ostatní neuvedené položky k řádnému dokončení díla</t>
  </si>
  <si>
    <t>projekt skutečného provedení</t>
  </si>
  <si>
    <t>Celkem</t>
  </si>
  <si>
    <t>Výkaz výměr - soupis prací</t>
  </si>
  <si>
    <t xml:space="preserve">Stavba č.1 </t>
  </si>
  <si>
    <t>Polohopisné a výškopisné geoditické zaměření</t>
  </si>
  <si>
    <t>2.ETAPA</t>
  </si>
  <si>
    <t>Úprava a doplnění stávajícího rozvaděče R-VO-RECEPCE</t>
  </si>
  <si>
    <t>4,,1</t>
  </si>
  <si>
    <t>Demotáž a opětná montáž stávajícího kamerového systému pro parkoviště severní části na stávající kabelový rozvod</t>
  </si>
  <si>
    <t>kabel Cyky 3 x 2.5</t>
  </si>
  <si>
    <t>Chránička – kopoflex 25mm</t>
  </si>
  <si>
    <t>řídící prvky systému DALI, včetně PC modulu, montáž komponentů do rozvěděče DALI, nastavení systému, zaškolení</t>
  </si>
  <si>
    <t>samostatně stojící plastový pilíř v terénu betonového základu pro DALI repeator</t>
  </si>
  <si>
    <t>A1b</t>
  </si>
  <si>
    <t xml:space="preserve">Svítidlo ze serie jednotného designu  v hliníkovém odlitku, navrženém s velmi nízkým povrchem vystaveným větru.
Optika: optika z PMMA s vysokou odolností proti teplotám a UV záření.
Připojení pólů: v odlitku z hliníku. Vhodný pro stožáry  o průměru od 60 do 76 mm.
Difuzor: transparentní sklo sp. 4 mm odolný vůči tepelnému rázu a nárazu (UNI-EN 12150-1: 2001).Nástřik v korozi odolné epoxidové kataforézní vrstvy a fyziologického roztoku, pak finální nátěr s dvousložkovou akrylovou kapalinou stabilizovanou na UV záření.kabeláž umístěná na desce s nylonovým spojem 30% f.v. s rychlospojkami pro připojení vedení a LED. Zařízení pro regulaci teploty uvnitř přístroje s automatickým resetem. S elektronickým zařízením určeným k ochraně modulu LED. Antikondenzační ventil pro recirkulaci vzduchu.v souladu s normami EN60598 - CEI 34 - 21 a mají stupeň ochrany podle norem EN60529.
LED: faktor výkonu:&gt; = 0,9
Údržba světelného toku při 80%: 80.000h (L80B10) 700mA, 3000K  min. 87 Lm/W IP66.v DALI  Optika rotačně symetrická  splňující světelně technický návrh dle platných ČSN norem požadavku investora </t>
  </si>
  <si>
    <t>A2a</t>
  </si>
  <si>
    <t xml:space="preserve">Svítidlo ze serie jednotného designu  v hliníkovém odlitku, navrženém s velmi nízkým povrchem vystaveným větru.
Optika: optika z PMMA s vysokou odolností proti teplotám a UV záření.
Připojení pólů: v odlitku z hliníku. Vhodný pro stožáry  o průměru od 60 do 76 mm.
Difuzor: transparentní sklo sp. 4 mm odolný vůči tepelnému rázu a nárazu (UNI-EN 12150-1: 2001).Nástřik v korozi odolné epoxidové kataforézní vrstvy a fyziologického roztoku, pak finální nátěr s dvousložkovou akrylovou kapalinou stabilizovanou na UV záření.kabeláž umístěná na desce s nylonovým spojem 30% f.v. s rychlospojkami pro připojení vedení a LED. Zařízení pro regulaci teploty uvnitř přístroje s automatickým resetem. S elektronickým zařízením určeným k ochraně modulu LED. Antikondenzační ventil pro recirkulaci vzduchu.v souladu s normami EN60598 - CEI 34 - 21 a mají stupeň ochrany podle norem EN60529.
LED: faktor výkonu:&gt; = 0,9
Údržba světelného toku při 80%: 80.000h (L80B10) 700mA, 3000K  min. 93 Lm/W IP66.v DALI Optika asymetrická symetrická  splňující světelně technický návrh dle platných ČSN norem požadavku investora </t>
  </si>
  <si>
    <t>A2b</t>
  </si>
  <si>
    <t xml:space="preserve">Svítidlo ze serie jednotného designu  v hliníkovém odlitku, navrženém s velmi nízkým povrchem vystaveným větru.
Optika: optika z PMMA s vysokou odolností proti teplotám a UV záření.
Připojení pólů: v odlitku z hliníku. Vhodný pro stožáry  o průměru od 60 do 76 mm.
Difuzor: transparentní sklo sp. 4 mm odolný vůči tepelnému rázu a nárazu (UNI-EN 12150-1: 2001).Nástřik v korozi odolné epoxidové kataforézní vrstvy a fyziologického roztoku, pak finální nátěr s dvousložkovou akrylovou kapalinou stabilizovanou na UV záření.kabeláž umístěná na desce s nylonovým spojem 30% f.v. s rychlospojkami pro připojení vedení a LED. Zařízení pro regulaci teploty uvnitř přístroje s automatickým resetem. S elektronickým zařízením určeným k ochraně modulu LED. Antikondenzační ventil pro recirkulaci vzduchu.v souladu s normami EN60598 - CEI 34 - 21 a mají stupeň ochrany podle norem EN60529.
LED: faktor výkonu:&gt; = 0,9
Údržba světelného toku při 80%: 80.000h (L80B10) 700mA, 3000K  min. 96 Lm/W.IP66 .v DALI Optika asymetrická  splňující světelně technický návrh dle platných ČSN norem požadavku investora </t>
  </si>
  <si>
    <t>A3b</t>
  </si>
  <si>
    <t xml:space="preserve">Svítidlo ze serie jednotného designu  v hliníkovém odlitku, navrženém s velmi nízkým povrchem vystaveným větru.
Optika: optika z PMMA s vysokou odolností proti teplotám a UV záření.
Připojení pólů: v odlitku z hliníku. Vhodný pro stožáry  o průměru od 60 do 76 mm.
Difuzor: transparentní sklo sp. 4 mm odolný vůči tepelnému rázu a nárazu (UNI-EN 12150-1: 2001).Nástřik v korozi odolné epoxidové kataforézní vrstvy a fyziologického roztoku, pak finální nátěr s dvousložkovou akrylovou kapalinou stabilizovanou na UV záření.kabeláž umístěná na desce s nylonovým spojem 30% f.v. s rychlospojkami pro připojení vedení a LED. Zařízení pro regulaci teploty uvnitř přístroje s automatickým resetem. S elektronickým zařízením určeným k ochraně modulu LED. Antikondenzační ventil pro recirkulaci vzduchu.v souladu s normami EN60598 - CEI 34 - 21 a mají stupeň ochrany podle norem EN60529.
LED: faktor výkonu:&gt; = 0,9
Údržba světelného toku při 80%: 80.000h (L80B10) 700mA, 3000K  min. 105 Lm/WIP66.v DALI Optika jednostraně eliptická -CYCLO  splňující světelně technický návrh dle platných ČSN norem požadavku investora </t>
  </si>
  <si>
    <t>A4b</t>
  </si>
  <si>
    <t xml:space="preserve"> Svítidlo ze serie jednotného designu  v hliníkovém odlitku, navrženém s velmi nízkým povrchem vystaveným větru.
Optika: optika z PMMA s vysokou odolností proti teplotám a UV záření.
Připojení pólů: v odlitku z hliníku. Vhodný pro stožáry  o průměru od 60 do 76 mm.
Difuzor: transparentní sklo sp. 4 mm odolný vůči tepelnému rázu a nárazu (UNI-EN 12150-1: 2001).Nástřik v korozi odolné epoxidové kataforézní vrstvy a fyziologického roztoku, pak finální nátěr s dvousložkovou akrylovou kapalinou stabilizovanou na UV záření.kabeláž umístěná na desce s nylonovým spojem 30% f.v. s rychlospojkami pro připojení vedení a LED. Zařízení pro regulaci teploty uvnitř přístroje s automatickým resetem. S elektronickým zařízením určeným k ochraně modulu LED. Antikondenzační ventil pro recirkulaci vzduchu.v souladu s normami EN60598 - CEI 34 - 21 a mají stupeň ochrany podle norem EN60529.
LED: faktor výkonu:&gt; = 0,9
Údržba světelného toku při 80%: 80.000h (L80B10) 700mA, 3000K  min. 88 Lm/W IP66. v DALI  Optika obustraná eliptická -CYCLO + ROAD  splňující světelně technický návrh dle platných ČSN norem požadavku investora </t>
  </si>
  <si>
    <t>C</t>
  </si>
  <si>
    <t xml:space="preserve">Svítidlo scénické v materiálu: Rám: v odlitku z hliníku + v nerezové oceli aisi 316L.
Vnější plášť: v černém nylonu vyztuženého skleněnými vlákny.
Reflektor: lze nastavit pomocí odstupňovaných konzol max. 0 / + 15 °, v metalizovaném polykarbonátu.
Difuzor: 15mm tvrzené sklo odolné proti tepelnému šoku, nárazům a statickému zatížení až 10t.
Lakování: standardní cyklus práškového lakování se skládá z povrchové úpravy povrchu kovu a následného lakování s polyesterovým práškem, odolného vůči korozi, slinování a stabilizaci UV záření.
Zařízení: těsnění ze silikonového kaučuku a šrouby z antikorozní oceli.LED: Účiník: ≥0,95.
Údržba 70% světelného toku: 50.000h (L70B50). min.sv. tok 72Lm/W 3000K IP68  s možností použití příslušných optik. DALI </t>
  </si>
  <si>
    <t>6m</t>
  </si>
  <si>
    <t xml:space="preserve">Za tepla válcovaný a nesvařovaný ocelový osvětlovací stožár výšky 6000mm .S otvorem pro přívod napájecího kabelu s připojením ø60 pólové hlavy.
 Rozměry inspekčního okna - 45x186 , kompletní s držákem pojistky, 2 pojistky 16A, vyjímatelná svorkovnice 4 póly / 3 dráhy = 10mmq a větev 2,5mmq.
Standardní izolační třída II.  Při používání zařízení v izolační třídě I poskytuje připojení pro uzemnění. V povrchové úpravě odpovídající svítidlům 
</t>
  </si>
  <si>
    <t>Kabelový prostup do budovy včetně začištění - DN150</t>
  </si>
  <si>
    <t xml:space="preserve">ETAPA I. </t>
  </si>
  <si>
    <t xml:space="preserve">Stavba č.2 </t>
  </si>
  <si>
    <t xml:space="preserve">ETAPA II. </t>
  </si>
  <si>
    <t>3.ETAPA</t>
  </si>
  <si>
    <t>Úprava a doplnění stávajícího rozvaděče R-EI ( doplnění jističe )</t>
  </si>
  <si>
    <t>B</t>
  </si>
  <si>
    <t xml:space="preserve">Svítidlo typu LED reflektor Těleso / rám: hliníkový tlakový odlitek s chladícími žebry.Difuzor: z tvrzeného skla sp. 4mm odolné proti tepelnému rázu a nárazu IK min 08. 
: standardní práškové lakování  nástřikem polyesterovou  práškovou barvou , odolné vůči korozi, stříkané soli a stabilizované proti UV záření.Ochranné zařízení v souladu s normou EN 61547 proti impulzním jevům chránící modul LED a jeho napájení.Optika: asymetrický, s kombinovaným optickým systémem z PMMA odolným vůči vysokým teplotám a UV záření. v souladu s platnými normami EN60598-1 CEI 34-21 jsou chráněny stupněm krytí IP66IK08 podle EN 60529. Instalovatelné na normálně hořlavých površích.
Ta-20 + 40 ° C. Přepěťová ochrana 3,5 / 4Kv.Faktor účiníku 0,9
Údržba světelného toku při 80%: 80000h (L80B10) Sv.tok min 94Lm/W IP66 3000K DALI </t>
  </si>
  <si>
    <t xml:space="preserve">ETAPA III. </t>
  </si>
  <si>
    <t>Slatinné lázně Třeboň s.r.o.</t>
  </si>
  <si>
    <t>ETAPA III. celkem</t>
  </si>
  <si>
    <t>ETAPA II. celkem</t>
  </si>
  <si>
    <t>4.ETAPA</t>
  </si>
  <si>
    <t>Úprava a doplnění stávajícího rozvaděče R-147-DÍLNA</t>
  </si>
  <si>
    <t>F</t>
  </si>
  <si>
    <t xml:space="preserve">Svítidlo scénické v materiálu: Rám: v odlitku z hliníku + v nerezové oceli aisi 316L.
Vnější plášť: v černém nylonu vyztuženého skleněnými vlákny.
Reflektor: lze nastavit pomocí odstupňovaných konzol max. 0 / + 35 ° eliptická uzkozářící křivka vyzařování , v metalizovaném polykarbonátu.
Difuzor: 15mm tvrzené sklo odolné proti tepelnému šoku, nárazům a statickému zatížení až 10t.
Lakování: standardní cyklus práškového lakování se skládá z povrchové úpravy povrchu kovu a následného lakování s polyesterovým práškem, odolného vůči korozi, slinování a stabilizaci UV záření.
Zařízení: těsnění ze silikonového kaučuku a šrouby z antikorozní oceli.LED: Účiník: ≥0,95.
Údržba 70% světelného toku: 50.000h (L70B50). min.sv. tok 72Lm/W 3000K IP68  s možností použití příslušných optik. DALI </t>
  </si>
  <si>
    <t>Křížení  se stávajícími sítěmi E-ON (NN, VN, PLYN)</t>
  </si>
  <si>
    <t>ETAPA IV. Celkem</t>
  </si>
  <si>
    <t xml:space="preserve">Stavba č.3 </t>
  </si>
  <si>
    <t xml:space="preserve">ETAPA IV. </t>
  </si>
  <si>
    <t>Stavba č.1</t>
  </si>
  <si>
    <t>Stavba č.2</t>
  </si>
  <si>
    <t>č. stavby</t>
  </si>
  <si>
    <t>č. etapy</t>
  </si>
  <si>
    <t>ETAPA I.</t>
  </si>
  <si>
    <t>ETAPA II.</t>
  </si>
  <si>
    <t>celkem Kč bez DPH</t>
  </si>
  <si>
    <t>ETAPA III.</t>
  </si>
  <si>
    <t>Stavba č.3</t>
  </si>
  <si>
    <t>ETAPA IV.</t>
  </si>
  <si>
    <t>Smluvní cena bez DPH celkem</t>
  </si>
  <si>
    <t>Stavba č.2 celkem (EII.+EIII.)</t>
  </si>
  <si>
    <t>Celková rekapitulace ceny díla</t>
  </si>
  <si>
    <t>datum ……………</t>
  </si>
  <si>
    <t>jméno a příjmení statutarního zástupce dodavatele …………………….</t>
  </si>
  <si>
    <t>vlastnoruční podpis statutárního zástupce dodavatele  ……………………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</si>
</sst>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#,##0&quot; Kč&quot;"/>
    <numFmt numFmtId="166" formatCode="#,##0.00&quot; Kč&quot;"/>
    <numFmt numFmtId="167" formatCode="#,##0.000"/>
    <numFmt numFmtId="168" formatCode="#,##0.\-"/>
    <numFmt numFmtId="169" formatCode="#,##0.\-&quot;  Kč&quot;;[Red]\-#,##0.\-&quot; Kč&quot;"/>
    <numFmt numFmtId="170" formatCode="_-* #,##0.00\ _K_č_-;\-* #,##0.00\ _K_č_-;_-* \-??\ _K_č_-;_-@_-"/>
    <numFmt numFmtId="171" formatCode="mmm\ dd"/>
    <numFmt numFmtId="172" formatCode="[$-405]d\.\ mmmm\ yyyy"/>
    <numFmt numFmtId="173" formatCode="#,##0.00\ &quot;Kč&quot;"/>
  </numFmts>
  <fonts count="55">
    <font>
      <sz val="10"/>
      <name val="Arial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Calibri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9"/>
      <color indexed="63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2"/>
      <color indexed="63"/>
      <name val="Calibri"/>
      <family val="2"/>
    </font>
    <font>
      <b/>
      <sz val="10"/>
      <name val="Calibri"/>
      <family val="2"/>
    </font>
    <font>
      <sz val="10"/>
      <name val="Arial Narrow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0" fontId="1" fillId="0" borderId="0">
      <alignment/>
      <protection/>
    </xf>
    <xf numFmtId="41" fontId="0" fillId="0" borderId="0" applyFill="0" applyBorder="0" applyAlignment="0" applyProtection="0"/>
    <xf numFmtId="0" fontId="13" fillId="20" borderId="0">
      <alignment/>
      <protection/>
    </xf>
    <xf numFmtId="0" fontId="1" fillId="0" borderId="0">
      <alignment/>
      <protection/>
    </xf>
    <xf numFmtId="0" fontId="41" fillId="21" borderId="0" applyNumberFormat="0" applyBorder="0" applyAlignment="0" applyProtection="0"/>
    <xf numFmtId="0" fontId="42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4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8" applyNumberFormat="0" applyAlignment="0" applyProtection="0"/>
    <xf numFmtId="0" fontId="52" fillId="27" borderId="8" applyNumberFormat="0" applyAlignment="0" applyProtection="0"/>
    <xf numFmtId="0" fontId="53" fillId="27" borderId="9" applyNumberFormat="0" applyAlignment="0" applyProtection="0"/>
    <xf numFmtId="0" fontId="5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37">
      <alignment/>
      <protection/>
    </xf>
    <xf numFmtId="0" fontId="1" fillId="0" borderId="0" xfId="37" applyFont="1" applyAlignment="1">
      <alignment horizontal="center"/>
      <protection/>
    </xf>
    <xf numFmtId="165" fontId="1" fillId="0" borderId="0" xfId="37" applyNumberFormat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37" applyFont="1">
      <alignment/>
      <protection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9" fontId="8" fillId="34" borderId="0" xfId="0" applyNumberFormat="1" applyFont="1" applyFill="1" applyBorder="1" applyAlignment="1" applyProtection="1">
      <alignment horizontal="left"/>
      <protection locked="0"/>
    </xf>
    <xf numFmtId="0" fontId="1" fillId="35" borderId="10" xfId="51" applyFont="1" applyFill="1" applyBorder="1" applyAlignment="1">
      <alignment horizontal="center" vertical="center"/>
      <protection/>
    </xf>
    <xf numFmtId="0" fontId="1" fillId="35" borderId="11" xfId="51" applyFont="1" applyFill="1" applyBorder="1" applyAlignment="1">
      <alignment horizontal="center" vertical="center"/>
      <protection/>
    </xf>
    <xf numFmtId="0" fontId="3" fillId="35" borderId="12" xfId="51" applyFont="1" applyFill="1" applyBorder="1" applyAlignment="1">
      <alignment vertical="center"/>
      <protection/>
    </xf>
    <xf numFmtId="0" fontId="1" fillId="35" borderId="12" xfId="51" applyFill="1" applyBorder="1" applyAlignment="1">
      <alignment vertical="center"/>
      <protection/>
    </xf>
    <xf numFmtId="0" fontId="9" fillId="35" borderId="12" xfId="51" applyFont="1" applyFill="1" applyBorder="1" applyAlignment="1">
      <alignment horizontal="right" vertical="center"/>
      <protection/>
    </xf>
    <xf numFmtId="0" fontId="1" fillId="35" borderId="12" xfId="51" applyFont="1" applyFill="1" applyBorder="1" applyAlignment="1">
      <alignment horizontal="center" vertical="center"/>
      <protection/>
    </xf>
    <xf numFmtId="0" fontId="1" fillId="35" borderId="12" xfId="51" applyFill="1" applyBorder="1" applyAlignment="1">
      <alignment horizontal="left" vertical="center"/>
      <protection/>
    </xf>
    <xf numFmtId="165" fontId="1" fillId="35" borderId="13" xfId="51" applyNumberFormat="1" applyFill="1" applyBorder="1" applyAlignment="1">
      <alignment vertical="center"/>
      <protection/>
    </xf>
    <xf numFmtId="0" fontId="1" fillId="0" borderId="0" xfId="51" applyAlignment="1">
      <alignment vertical="center"/>
      <protection/>
    </xf>
    <xf numFmtId="0" fontId="1" fillId="35" borderId="14" xfId="51" applyFont="1" applyFill="1" applyBorder="1" applyAlignment="1">
      <alignment horizontal="center" vertical="center"/>
      <protection/>
    </xf>
    <xf numFmtId="0" fontId="1" fillId="35" borderId="15" xfId="51" applyFont="1" applyFill="1" applyBorder="1" applyAlignment="1">
      <alignment horizontal="center" vertical="center"/>
      <protection/>
    </xf>
    <xf numFmtId="0" fontId="3" fillId="35" borderId="0" xfId="51" applyFont="1" applyFill="1" applyBorder="1" applyAlignment="1">
      <alignment vertical="center"/>
      <protection/>
    </xf>
    <xf numFmtId="0" fontId="1" fillId="35" borderId="0" xfId="51" applyFill="1" applyBorder="1" applyAlignment="1">
      <alignment vertical="center"/>
      <protection/>
    </xf>
    <xf numFmtId="0" fontId="9" fillId="35" borderId="0" xfId="51" applyFont="1" applyFill="1" applyBorder="1" applyAlignment="1">
      <alignment horizontal="right" vertical="center"/>
      <protection/>
    </xf>
    <xf numFmtId="0" fontId="1" fillId="35" borderId="0" xfId="51" applyFont="1" applyFill="1" applyBorder="1" applyAlignment="1">
      <alignment horizontal="center" vertical="center"/>
      <protection/>
    </xf>
    <xf numFmtId="0" fontId="1" fillId="35" borderId="0" xfId="51" applyFill="1" applyBorder="1" applyAlignment="1">
      <alignment horizontal="left" vertical="center"/>
      <protection/>
    </xf>
    <xf numFmtId="165" fontId="1" fillId="35" borderId="16" xfId="51" applyNumberFormat="1" applyFill="1" applyBorder="1" applyAlignment="1">
      <alignment vertical="center"/>
      <protection/>
    </xf>
    <xf numFmtId="49" fontId="1" fillId="35" borderId="17" xfId="51" applyNumberFormat="1" applyFont="1" applyFill="1" applyBorder="1" applyAlignment="1">
      <alignment horizontal="center" vertical="center"/>
      <protection/>
    </xf>
    <xf numFmtId="49" fontId="1" fillId="35" borderId="18" xfId="51" applyNumberFormat="1" applyFont="1" applyFill="1" applyBorder="1" applyAlignment="1">
      <alignment horizontal="center" vertical="center"/>
      <protection/>
    </xf>
    <xf numFmtId="0" fontId="10" fillId="35" borderId="19" xfId="51" applyFont="1" applyFill="1" applyBorder="1" applyAlignment="1">
      <alignment vertical="center"/>
      <protection/>
    </xf>
    <xf numFmtId="0" fontId="1" fillId="35" borderId="19" xfId="51" applyFill="1" applyBorder="1" applyAlignment="1">
      <alignment vertical="center"/>
      <protection/>
    </xf>
    <xf numFmtId="0" fontId="1" fillId="35" borderId="19" xfId="51" applyFill="1" applyBorder="1" applyAlignment="1">
      <alignment horizontal="center" vertical="center" shrinkToFit="1"/>
      <protection/>
    </xf>
    <xf numFmtId="0" fontId="1" fillId="35" borderId="20" xfId="51" applyFill="1" applyBorder="1" applyAlignment="1">
      <alignment horizontal="center" vertical="center" shrinkToFit="1"/>
      <protection/>
    </xf>
    <xf numFmtId="0" fontId="9" fillId="35" borderId="21" xfId="51" applyFont="1" applyFill="1" applyBorder="1" applyAlignment="1">
      <alignment vertical="center"/>
      <protection/>
    </xf>
    <xf numFmtId="0" fontId="9" fillId="35" borderId="22" xfId="51" applyFont="1" applyFill="1" applyBorder="1" applyAlignment="1">
      <alignment vertical="center"/>
      <protection/>
    </xf>
    <xf numFmtId="0" fontId="1" fillId="35" borderId="23" xfId="51" applyFont="1" applyFill="1" applyBorder="1" applyAlignment="1">
      <alignment horizontal="center" vertical="center" wrapText="1"/>
      <protection/>
    </xf>
    <xf numFmtId="0" fontId="1" fillId="35" borderId="24" xfId="51" applyFont="1" applyFill="1" applyBorder="1" applyAlignment="1">
      <alignment horizontal="center" vertical="center" wrapText="1"/>
      <protection/>
    </xf>
    <xf numFmtId="49" fontId="11" fillId="0" borderId="25" xfId="51" applyNumberFormat="1" applyFont="1" applyFill="1" applyBorder="1" applyAlignment="1">
      <alignment horizontal="center" vertical="center"/>
      <protection/>
    </xf>
    <xf numFmtId="49" fontId="11" fillId="0" borderId="26" xfId="51" applyNumberFormat="1" applyFont="1" applyFill="1" applyBorder="1" applyAlignment="1">
      <alignment horizontal="center" vertical="center"/>
      <protection/>
    </xf>
    <xf numFmtId="0" fontId="11" fillId="0" borderId="27" xfId="51" applyFont="1" applyFill="1" applyBorder="1" applyAlignment="1">
      <alignment horizontal="center" vertical="center"/>
      <protection/>
    </xf>
    <xf numFmtId="0" fontId="11" fillId="0" borderId="26" xfId="51" applyFont="1" applyFill="1" applyBorder="1" applyAlignment="1">
      <alignment horizontal="center" vertical="center"/>
      <protection/>
    </xf>
    <xf numFmtId="0" fontId="11" fillId="0" borderId="27" xfId="51" applyNumberFormat="1" applyFont="1" applyFill="1" applyBorder="1" applyAlignment="1">
      <alignment horizontal="center" vertical="center"/>
      <protection/>
    </xf>
    <xf numFmtId="165" fontId="11" fillId="0" borderId="28" xfId="51" applyNumberFormat="1" applyFont="1" applyFill="1" applyBorder="1" applyAlignment="1">
      <alignment horizontal="center" vertical="center"/>
      <protection/>
    </xf>
    <xf numFmtId="49" fontId="12" fillId="36" borderId="29" xfId="36" applyNumberFormat="1" applyFont="1" applyFill="1" applyBorder="1" applyAlignment="1" applyProtection="1">
      <alignment horizontal="center" vertical="center"/>
      <protection/>
    </xf>
    <xf numFmtId="49" fontId="12" fillId="36" borderId="30" xfId="36" applyNumberFormat="1" applyFont="1" applyFill="1" applyBorder="1" applyAlignment="1" applyProtection="1">
      <alignment horizontal="center" vertical="center"/>
      <protection/>
    </xf>
    <xf numFmtId="0" fontId="3" fillId="36" borderId="30" xfId="36" applyNumberFormat="1" applyFont="1" applyFill="1" applyBorder="1" applyAlignment="1" applyProtection="1">
      <alignment horizontal="center" vertical="center"/>
      <protection/>
    </xf>
    <xf numFmtId="0" fontId="12" fillId="36" borderId="30" xfId="36" applyNumberFormat="1" applyFont="1" applyFill="1" applyBorder="1" applyAlignment="1" applyProtection="1">
      <alignment horizontal="center" vertical="center"/>
      <protection/>
    </xf>
    <xf numFmtId="0" fontId="12" fillId="36" borderId="30" xfId="36" applyNumberFormat="1" applyFont="1" applyFill="1" applyBorder="1" applyAlignment="1" applyProtection="1">
      <alignment horizontal="right" vertical="center"/>
      <protection/>
    </xf>
    <xf numFmtId="0" fontId="5" fillId="36" borderId="30" xfId="36" applyNumberFormat="1" applyFont="1" applyFill="1" applyBorder="1" applyAlignment="1" applyProtection="1">
      <alignment horizontal="center" vertical="center"/>
      <protection/>
    </xf>
    <xf numFmtId="165" fontId="12" fillId="36" borderId="30" xfId="36" applyNumberFormat="1" applyFont="1" applyFill="1" applyBorder="1" applyAlignment="1" applyProtection="1">
      <alignment vertical="center"/>
      <protection/>
    </xf>
    <xf numFmtId="165" fontId="12" fillId="36" borderId="31" xfId="36" applyNumberFormat="1" applyFont="1" applyFill="1" applyBorder="1" applyAlignment="1" applyProtection="1">
      <alignment vertical="center"/>
      <protection/>
    </xf>
    <xf numFmtId="0" fontId="14" fillId="35" borderId="32" xfId="36" applyNumberFormat="1" applyFont="1" applyFill="1" applyBorder="1" applyAlignment="1" applyProtection="1">
      <alignment horizontal="center" vertical="center"/>
      <protection/>
    </xf>
    <xf numFmtId="0" fontId="14" fillId="35" borderId="33" xfId="36" applyNumberFormat="1" applyFont="1" applyFill="1" applyBorder="1" applyAlignment="1" applyProtection="1">
      <alignment horizontal="center" vertical="center"/>
      <protection/>
    </xf>
    <xf numFmtId="0" fontId="12" fillId="35" borderId="33" xfId="36" applyNumberFormat="1" applyFont="1" applyFill="1" applyBorder="1" applyAlignment="1" applyProtection="1">
      <alignment vertical="center"/>
      <protection/>
    </xf>
    <xf numFmtId="0" fontId="12" fillId="35" borderId="33" xfId="36" applyNumberFormat="1" applyFont="1" applyFill="1" applyBorder="1" applyAlignment="1" applyProtection="1">
      <alignment horizontal="center" vertical="center"/>
      <protection/>
    </xf>
    <xf numFmtId="4" fontId="15" fillId="35" borderId="34" xfId="51" applyNumberFormat="1" applyFont="1" applyFill="1" applyBorder="1" applyAlignment="1" applyProtection="1">
      <alignment horizontal="center" vertical="center"/>
      <protection locked="0"/>
    </xf>
    <xf numFmtId="164" fontId="12" fillId="35" borderId="33" xfId="36" applyNumberFormat="1" applyFont="1" applyFill="1" applyBorder="1" applyAlignment="1" applyProtection="1">
      <alignment horizontal="right" vertical="center" indent="1"/>
      <protection/>
    </xf>
    <xf numFmtId="4" fontId="15" fillId="35" borderId="34" xfId="51" applyNumberFormat="1" applyFont="1" applyFill="1" applyBorder="1" applyAlignment="1" applyProtection="1">
      <alignment horizontal="right" vertical="center" indent="1"/>
      <protection locked="0"/>
    </xf>
    <xf numFmtId="164" fontId="12" fillId="35" borderId="35" xfId="36" applyNumberFormat="1" applyFont="1" applyFill="1" applyBorder="1" applyAlignment="1" applyProtection="1">
      <alignment vertical="center"/>
      <protection/>
    </xf>
    <xf numFmtId="0" fontId="9" fillId="0" borderId="36" xfId="51" applyFont="1" applyFill="1" applyBorder="1" applyAlignment="1">
      <alignment horizontal="center" vertical="center"/>
      <protection/>
    </xf>
    <xf numFmtId="0" fontId="9" fillId="0" borderId="34" xfId="51" applyFont="1" applyFill="1" applyBorder="1" applyAlignment="1">
      <alignment horizontal="center" vertical="center"/>
      <protection/>
    </xf>
    <xf numFmtId="0" fontId="16" fillId="0" borderId="34" xfId="51" applyFont="1" applyFill="1" applyBorder="1" applyAlignment="1">
      <alignment vertical="center" wrapText="1"/>
      <protection/>
    </xf>
    <xf numFmtId="49" fontId="15" fillId="0" borderId="34" xfId="51" applyNumberFormat="1" applyFont="1" applyFill="1" applyBorder="1" applyAlignment="1">
      <alignment horizontal="center" vertical="center" shrinkToFit="1"/>
      <protection/>
    </xf>
    <xf numFmtId="4" fontId="15" fillId="0" borderId="34" xfId="51" applyNumberFormat="1" applyFont="1" applyFill="1" applyBorder="1" applyAlignment="1">
      <alignment horizontal="center" vertical="center"/>
      <protection/>
    </xf>
    <xf numFmtId="164" fontId="15" fillId="0" borderId="34" xfId="51" applyNumberFormat="1" applyFont="1" applyFill="1" applyBorder="1" applyAlignment="1">
      <alignment horizontal="right" vertical="center" indent="1"/>
      <protection/>
    </xf>
    <xf numFmtId="164" fontId="15" fillId="0" borderId="37" xfId="51" applyNumberFormat="1" applyFont="1" applyFill="1" applyBorder="1" applyAlignment="1">
      <alignment horizontal="right" vertical="center" indent="1"/>
      <protection/>
    </xf>
    <xf numFmtId="0" fontId="17" fillId="0" borderId="34" xfId="0" applyFont="1" applyBorder="1" applyAlignment="1">
      <alignment/>
    </xf>
    <xf numFmtId="165" fontId="15" fillId="0" borderId="34" xfId="51" applyNumberFormat="1" applyFont="1" applyFill="1" applyBorder="1" applyAlignment="1">
      <alignment horizontal="right" vertical="center" indent="1"/>
      <protection/>
    </xf>
    <xf numFmtId="165" fontId="15" fillId="0" borderId="37" xfId="51" applyNumberFormat="1" applyFont="1" applyFill="1" applyBorder="1" applyAlignment="1">
      <alignment horizontal="right" vertical="center" indent="1"/>
      <protection/>
    </xf>
    <xf numFmtId="0" fontId="16" fillId="0" borderId="34" xfId="51" applyFont="1" applyFill="1" applyBorder="1" applyAlignment="1">
      <alignment horizontal="center" vertical="center"/>
      <protection/>
    </xf>
    <xf numFmtId="0" fontId="17" fillId="0" borderId="34" xfId="51" applyFont="1" applyFill="1" applyBorder="1" applyAlignment="1">
      <alignment vertical="center" wrapText="1"/>
      <protection/>
    </xf>
    <xf numFmtId="0" fontId="18" fillId="35" borderId="33" xfId="36" applyNumberFormat="1" applyFont="1" applyFill="1" applyBorder="1" applyAlignment="1" applyProtection="1">
      <alignment vertical="center"/>
      <protection/>
    </xf>
    <xf numFmtId="0" fontId="6" fillId="0" borderId="34" xfId="51" applyFont="1" applyFill="1" applyBorder="1" applyAlignment="1">
      <alignment horizontal="center" vertical="center"/>
      <protection/>
    </xf>
    <xf numFmtId="0" fontId="19" fillId="0" borderId="34" xfId="51" applyFont="1" applyFill="1" applyBorder="1" applyAlignment="1">
      <alignment vertical="center" wrapText="1"/>
      <protection/>
    </xf>
    <xf numFmtId="167" fontId="15" fillId="0" borderId="34" xfId="51" applyNumberFormat="1" applyFont="1" applyFill="1" applyBorder="1" applyAlignment="1">
      <alignment horizontal="center" vertical="center"/>
      <protection/>
    </xf>
    <xf numFmtId="4" fontId="15" fillId="35" borderId="38" xfId="51" applyNumberFormat="1" applyFont="1" applyFill="1" applyBorder="1" applyAlignment="1" applyProtection="1">
      <alignment horizontal="right" vertical="center" indent="1"/>
      <protection locked="0"/>
    </xf>
    <xf numFmtId="4" fontId="15" fillId="0" borderId="34" xfId="51" applyNumberFormat="1" applyFont="1" applyFill="1" applyBorder="1" applyAlignment="1" applyProtection="1">
      <alignment horizontal="center" vertical="center"/>
      <protection locked="0"/>
    </xf>
    <xf numFmtId="0" fontId="16" fillId="0" borderId="34" xfId="51" applyFont="1" applyFill="1" applyBorder="1" applyAlignment="1" applyProtection="1">
      <alignment vertical="center" wrapText="1"/>
      <protection locked="0"/>
    </xf>
    <xf numFmtId="49" fontId="15" fillId="0" borderId="34" xfId="51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168" fontId="20" fillId="0" borderId="0" xfId="42" applyNumberFormat="1" applyFont="1" applyFill="1" applyBorder="1" applyAlignment="1" applyProtection="1">
      <alignment horizontal="right" vertical="top"/>
      <protection locked="0"/>
    </xf>
    <xf numFmtId="169" fontId="20" fillId="0" borderId="0" xfId="42" applyNumberFormat="1" applyFont="1" applyFill="1" applyBorder="1" applyAlignment="1" applyProtection="1">
      <alignment horizontal="right" vertical="top"/>
      <protection locked="0"/>
    </xf>
    <xf numFmtId="0" fontId="12" fillId="36" borderId="39" xfId="36" applyNumberFormat="1" applyFont="1" applyFill="1" applyBorder="1" applyAlignment="1" applyProtection="1">
      <alignment horizontal="center" vertical="center"/>
      <protection/>
    </xf>
    <xf numFmtId="0" fontId="12" fillId="36" borderId="40" xfId="36" applyNumberFormat="1" applyFont="1" applyFill="1" applyBorder="1" applyAlignment="1" applyProtection="1">
      <alignment horizontal="center" vertical="center"/>
      <protection/>
    </xf>
    <xf numFmtId="0" fontId="5" fillId="36" borderId="40" xfId="36" applyNumberFormat="1" applyFont="1" applyFill="1" applyBorder="1" applyAlignment="1" applyProtection="1">
      <alignment horizontal="center" vertical="center"/>
      <protection/>
    </xf>
    <xf numFmtId="164" fontId="12" fillId="36" borderId="41" xfId="34" applyNumberFormat="1" applyFont="1" applyFill="1" applyBorder="1" applyAlignment="1" applyProtection="1">
      <alignment horizontal="center" vertical="center"/>
      <protection/>
    </xf>
    <xf numFmtId="165" fontId="12" fillId="36" borderId="40" xfId="34" applyNumberFormat="1" applyFont="1" applyFill="1" applyBorder="1" applyAlignment="1" applyProtection="1">
      <alignment horizontal="right" vertical="center" indent="1"/>
      <protection/>
    </xf>
    <xf numFmtId="0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/>
    </xf>
    <xf numFmtId="1" fontId="20" fillId="0" borderId="0" xfId="49" applyNumberFormat="1" applyFont="1" applyFill="1" applyBorder="1" applyAlignment="1">
      <alignment horizontal="center"/>
      <protection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0" xfId="50" applyFont="1" applyFill="1" applyBorder="1" applyAlignment="1">
      <alignment vertical="top"/>
      <protection/>
    </xf>
    <xf numFmtId="0" fontId="20" fillId="0" borderId="0" xfId="50" applyFont="1" applyBorder="1" applyAlignment="1">
      <alignment vertical="top"/>
      <protection/>
    </xf>
    <xf numFmtId="0" fontId="4" fillId="8" borderId="0" xfId="37" applyFont="1" applyFill="1">
      <alignment/>
      <protection/>
    </xf>
    <xf numFmtId="0" fontId="1" fillId="8" borderId="0" xfId="37" applyFill="1">
      <alignment/>
      <protection/>
    </xf>
    <xf numFmtId="0" fontId="1" fillId="8" borderId="0" xfId="37" applyFont="1" applyFill="1" applyAlignment="1">
      <alignment horizontal="center"/>
      <protection/>
    </xf>
    <xf numFmtId="171" fontId="9" fillId="0" borderId="36" xfId="51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42" xfId="0" applyFont="1" applyBorder="1" applyAlignment="1">
      <alignment horizontal="center"/>
    </xf>
    <xf numFmtId="173" fontId="23" fillId="0" borderId="43" xfId="0" applyNumberFormat="1" applyFont="1" applyBorder="1" applyAlignment="1">
      <alignment horizontal="center"/>
    </xf>
    <xf numFmtId="173" fontId="23" fillId="0" borderId="43" xfId="0" applyNumberFormat="1" applyFont="1" applyBorder="1" applyAlignment="1">
      <alignment/>
    </xf>
    <xf numFmtId="173" fontId="0" fillId="0" borderId="44" xfId="0" applyNumberFormat="1" applyBorder="1" applyAlignment="1">
      <alignment horizontal="center"/>
    </xf>
    <xf numFmtId="173" fontId="0" fillId="0" borderId="44" xfId="0" applyNumberFormat="1" applyBorder="1" applyAlignment="1">
      <alignment/>
    </xf>
    <xf numFmtId="173" fontId="23" fillId="0" borderId="44" xfId="0" applyNumberFormat="1" applyFont="1" applyBorder="1" applyAlignment="1">
      <alignment horizontal="center"/>
    </xf>
    <xf numFmtId="173" fontId="23" fillId="0" borderId="44" xfId="0" applyNumberFormat="1" applyFont="1" applyBorder="1" applyAlignment="1">
      <alignment/>
    </xf>
    <xf numFmtId="173" fontId="23" fillId="0" borderId="45" xfId="0" applyNumberFormat="1" applyFont="1" applyBorder="1" applyAlignment="1">
      <alignment horizontal="center"/>
    </xf>
    <xf numFmtId="173" fontId="23" fillId="0" borderId="45" xfId="0" applyNumberFormat="1" applyFont="1" applyBorder="1" applyAlignment="1">
      <alignment/>
    </xf>
    <xf numFmtId="173" fontId="22" fillId="8" borderId="42" xfId="0" applyNumberFormat="1" applyFont="1" applyFill="1" applyBorder="1" applyAlignment="1">
      <alignment/>
    </xf>
    <xf numFmtId="173" fontId="0" fillId="0" borderId="46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47" xfId="0" applyNumberFormat="1" applyBorder="1" applyAlignment="1">
      <alignment horizontal="center"/>
    </xf>
    <xf numFmtId="173" fontId="22" fillId="8" borderId="48" xfId="0" applyNumberFormat="1" applyFont="1" applyFill="1" applyBorder="1" applyAlignment="1">
      <alignment horizontal="center"/>
    </xf>
    <xf numFmtId="173" fontId="22" fillId="8" borderId="49" xfId="0" applyNumberFormat="1" applyFont="1" applyFill="1" applyBorder="1" applyAlignment="1">
      <alignment horizontal="center"/>
    </xf>
    <xf numFmtId="0" fontId="1" fillId="35" borderId="19" xfId="51" applyFill="1" applyBorder="1" applyAlignment="1">
      <alignment horizontal="center" vertical="center" shrinkToFit="1"/>
      <protection/>
    </xf>
    <xf numFmtId="0" fontId="1" fillId="35" borderId="50" xfId="51" applyFont="1" applyFill="1" applyBorder="1" applyAlignment="1">
      <alignment horizontal="center" vertical="center" wrapText="1"/>
      <protection/>
    </xf>
    <xf numFmtId="0" fontId="12" fillId="36" borderId="40" xfId="36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Bad" xfId="36"/>
    <cellStyle name="Excel Built-in Normal" xfId="37"/>
    <cellStyle name="Chybně" xfId="38"/>
    <cellStyle name="Kontrolní buňka" xfId="39"/>
    <cellStyle name="Currency" xfId="40"/>
    <cellStyle name="Currency [0]" xfId="41"/>
    <cellStyle name="měny_List1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ceník_2011" xfId="49"/>
    <cellStyle name="normální_Nabídka" xfId="50"/>
    <cellStyle name="normální_POL.XLS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540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cianelektro@seznam.cz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ncianelektro@seznam.cz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oncianelektro@seznam.cz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oncianelektro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28" sqref="D28"/>
    </sheetView>
  </sheetViews>
  <sheetFormatPr defaultColWidth="9.140625" defaultRowHeight="12.75"/>
  <cols>
    <col min="3" max="3" width="18.00390625" style="0" customWidth="1"/>
    <col min="4" max="4" width="44.8515625" style="0" customWidth="1"/>
    <col min="5" max="5" width="34.421875" style="0" customWidth="1"/>
  </cols>
  <sheetData>
    <row r="1" spans="1:7" ht="23.25">
      <c r="A1" s="1"/>
      <c r="B1" s="4"/>
      <c r="C1" s="4" t="s">
        <v>0</v>
      </c>
      <c r="D1" s="1"/>
      <c r="E1" s="1"/>
      <c r="F1" s="2"/>
      <c r="G1" s="3"/>
    </row>
    <row r="2" spans="1:7" ht="23.25">
      <c r="A2" s="1"/>
      <c r="B2" s="4"/>
      <c r="C2" s="4" t="s">
        <v>1</v>
      </c>
      <c r="D2" s="1"/>
      <c r="E2" s="1"/>
      <c r="F2" s="2"/>
      <c r="G2" s="3"/>
    </row>
    <row r="3" spans="1:7" ht="23.25">
      <c r="A3" s="1"/>
      <c r="B3" s="4"/>
      <c r="C3" s="5" t="s">
        <v>138</v>
      </c>
      <c r="D3" s="1"/>
      <c r="E3" s="1"/>
      <c r="F3" s="2"/>
      <c r="G3" s="3"/>
    </row>
    <row r="6" ht="18.75" thickBot="1">
      <c r="C6" s="110" t="s">
        <v>161</v>
      </c>
    </row>
    <row r="7" spans="3:6" ht="16.5" thickBot="1">
      <c r="C7" s="112" t="s">
        <v>151</v>
      </c>
      <c r="D7" s="112" t="s">
        <v>152</v>
      </c>
      <c r="E7" s="112" t="s">
        <v>155</v>
      </c>
      <c r="F7" s="111"/>
    </row>
    <row r="8" spans="3:5" ht="12.75">
      <c r="C8" s="113" t="s">
        <v>149</v>
      </c>
      <c r="D8" s="114" t="s">
        <v>153</v>
      </c>
      <c r="E8" s="114">
        <f>'Stavba č.1 - I.'!F18</f>
        <v>0</v>
      </c>
    </row>
    <row r="9" spans="3:5" ht="12.75">
      <c r="C9" s="115" t="s">
        <v>150</v>
      </c>
      <c r="D9" s="116" t="s">
        <v>154</v>
      </c>
      <c r="E9" s="116">
        <f>'Stavba č.2 - EII.'!F18</f>
        <v>0</v>
      </c>
    </row>
    <row r="10" spans="3:5" ht="12.75">
      <c r="C10" s="115" t="s">
        <v>150</v>
      </c>
      <c r="D10" s="116" t="s">
        <v>156</v>
      </c>
      <c r="E10" s="116">
        <f>'Stavba č.2 - EIII.'!F18</f>
        <v>0</v>
      </c>
    </row>
    <row r="11" spans="3:5" ht="12.75">
      <c r="C11" s="117" t="s">
        <v>150</v>
      </c>
      <c r="D11" s="118" t="s">
        <v>160</v>
      </c>
      <c r="E11" s="118">
        <f>E9+E10</f>
        <v>0</v>
      </c>
    </row>
    <row r="12" spans="3:5" ht="13.5" thickBot="1">
      <c r="C12" s="119" t="s">
        <v>157</v>
      </c>
      <c r="D12" s="120" t="s">
        <v>158</v>
      </c>
      <c r="E12" s="120">
        <f>' Stavba č.3 - EIV.'!F18</f>
        <v>0</v>
      </c>
    </row>
    <row r="13" spans="3:5" ht="13.5" thickBot="1">
      <c r="C13" s="122"/>
      <c r="D13" s="123"/>
      <c r="E13" s="124"/>
    </row>
    <row r="14" spans="3:5" ht="24" customHeight="1" thickBot="1">
      <c r="C14" s="125" t="s">
        <v>159</v>
      </c>
      <c r="D14" s="126"/>
      <c r="E14" s="121">
        <f>E12+E11+E8</f>
        <v>0</v>
      </c>
    </row>
    <row r="17" spans="3:4" ht="12.75">
      <c r="C17" t="s">
        <v>162</v>
      </c>
      <c r="D17" t="s">
        <v>163</v>
      </c>
    </row>
    <row r="19" ht="12.75">
      <c r="D19" t="s">
        <v>164</v>
      </c>
    </row>
  </sheetData>
  <sheetProtection/>
  <mergeCells count="2">
    <mergeCell ref="C13:E13"/>
    <mergeCell ref="C14:D1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zoomScale="110" zoomScaleNormal="110" zoomScalePageLayoutView="0" workbookViewId="0" topLeftCell="A100">
      <selection activeCell="F38" sqref="F38"/>
    </sheetView>
  </sheetViews>
  <sheetFormatPr defaultColWidth="8.7109375" defaultRowHeight="12.75" customHeight="1"/>
  <cols>
    <col min="1" max="1" width="9.7109375" style="1" customWidth="1"/>
    <col min="2" max="2" width="4.57421875" style="1" customWidth="1"/>
    <col min="3" max="3" width="58.8515625" style="1" customWidth="1"/>
    <col min="4" max="4" width="5.57421875" style="1" customWidth="1"/>
    <col min="5" max="5" width="8.57421875" style="1" customWidth="1"/>
    <col min="6" max="6" width="19.28125" style="2" customWidth="1"/>
    <col min="7" max="7" width="18.57421875" style="3" customWidth="1"/>
    <col min="8" max="8" width="12.8515625" style="3" customWidth="1"/>
    <col min="9" max="9" width="17.421875" style="3" customWidth="1"/>
    <col min="10" max="17" width="8.7109375" style="1" customWidth="1"/>
    <col min="18" max="18" width="14.28125" style="1" customWidth="1"/>
    <col min="19" max="16384" width="8.7109375" style="1" customWidth="1"/>
  </cols>
  <sheetData>
    <row r="1" spans="2:3" ht="29.25" customHeight="1">
      <c r="B1" s="4"/>
      <c r="C1" s="4" t="s">
        <v>0</v>
      </c>
    </row>
    <row r="2" spans="2:3" ht="27" customHeight="1">
      <c r="B2" s="4"/>
      <c r="C2" s="4" t="s">
        <v>1</v>
      </c>
    </row>
    <row r="3" spans="2:3" ht="27" customHeight="1">
      <c r="B3" s="4"/>
      <c r="C3" s="5" t="s">
        <v>138</v>
      </c>
    </row>
    <row r="4" spans="2:3" ht="27" customHeight="1">
      <c r="B4" s="4"/>
      <c r="C4" s="5"/>
    </row>
    <row r="5" ht="20.25" customHeight="1"/>
    <row r="6" spans="2:3" ht="20.25" customHeight="1">
      <c r="B6" s="6" t="s">
        <v>104</v>
      </c>
      <c r="C6" s="6"/>
    </row>
    <row r="7" spans="2:6" ht="20.25" customHeight="1">
      <c r="B7" s="106" t="s">
        <v>105</v>
      </c>
      <c r="C7" s="107"/>
      <c r="D7" s="107"/>
      <c r="E7" s="107"/>
      <c r="F7" s="108"/>
    </row>
    <row r="8" spans="2:6" ht="20.25" customHeight="1">
      <c r="B8" s="106" t="s">
        <v>130</v>
      </c>
      <c r="C8" s="107"/>
      <c r="D8" s="107"/>
      <c r="E8" s="107"/>
      <c r="F8" s="108"/>
    </row>
    <row r="9" spans="2:3" ht="20.25" customHeight="1">
      <c r="B9" s="6" t="s">
        <v>3</v>
      </c>
      <c r="C9" s="6"/>
    </row>
    <row r="10" spans="3:9" ht="20.25" customHeight="1">
      <c r="C10" s="7" t="s">
        <v>4</v>
      </c>
      <c r="D10" s="7"/>
      <c r="E10" s="8"/>
      <c r="F10" s="9">
        <f>ROUND(SUM(G36:I36),2)</f>
        <v>0</v>
      </c>
      <c r="G10" s="10"/>
      <c r="H10" s="11"/>
      <c r="I10" s="11"/>
    </row>
    <row r="11" spans="3:9" ht="20.25" customHeight="1">
      <c r="C11" s="7" t="s">
        <v>5</v>
      </c>
      <c r="D11" s="7"/>
      <c r="E11" s="8"/>
      <c r="F11" s="9">
        <f>ROUND(SUM(G42:I42),2)</f>
        <v>0</v>
      </c>
      <c r="G11" s="10"/>
      <c r="H11" s="11"/>
      <c r="I11" s="11"/>
    </row>
    <row r="12" spans="3:9" ht="20.25" customHeight="1">
      <c r="C12" s="7" t="s">
        <v>6</v>
      </c>
      <c r="D12" s="7"/>
      <c r="E12" s="8"/>
      <c r="F12" s="9">
        <f>ROUND(SUM(G47:I47),2)</f>
        <v>0</v>
      </c>
      <c r="G12" s="10"/>
      <c r="H12" s="11"/>
      <c r="I12" s="11"/>
    </row>
    <row r="13" spans="3:9" ht="20.25" customHeight="1">
      <c r="C13" s="7" t="s">
        <v>7</v>
      </c>
      <c r="D13" s="7"/>
      <c r="E13" s="8"/>
      <c r="F13" s="9">
        <f>ROUND(SUM(G60:I60),2)</f>
        <v>0</v>
      </c>
      <c r="G13" s="10"/>
      <c r="H13" s="11"/>
      <c r="I13" s="11"/>
    </row>
    <row r="14" spans="3:9" ht="20.25" customHeight="1">
      <c r="C14" s="7" t="s">
        <v>8</v>
      </c>
      <c r="D14" s="7"/>
      <c r="E14" s="8"/>
      <c r="F14" s="9">
        <f>ROUND(SUM(G66:I66),2)</f>
        <v>0</v>
      </c>
      <c r="G14" s="10"/>
      <c r="H14" s="11"/>
      <c r="I14" s="11"/>
    </row>
    <row r="15" spans="3:9" ht="20.25" customHeight="1">
      <c r="C15" s="7" t="s">
        <v>9</v>
      </c>
      <c r="D15" s="7"/>
      <c r="E15" s="8"/>
      <c r="F15" s="9">
        <f>ROUND(SUM(G76:I76),2)</f>
        <v>0</v>
      </c>
      <c r="G15" s="10"/>
      <c r="H15" s="11"/>
      <c r="I15" s="11"/>
    </row>
    <row r="16" spans="3:9" ht="20.25" customHeight="1">
      <c r="C16" s="7" t="s">
        <v>10</v>
      </c>
      <c r="D16" s="7"/>
      <c r="E16" s="8"/>
      <c r="F16" s="9">
        <f>ROUND(SUM(G100:I100),2)</f>
        <v>0</v>
      </c>
      <c r="G16" s="10"/>
      <c r="H16" s="12"/>
      <c r="I16" s="11"/>
    </row>
    <row r="17" spans="3:9" ht="20.25" customHeight="1">
      <c r="C17" s="7"/>
      <c r="D17" s="7"/>
      <c r="E17" s="8"/>
      <c r="F17" s="13"/>
      <c r="G17" s="14"/>
      <c r="H17" s="8"/>
      <c r="I17" s="8"/>
    </row>
    <row r="18" spans="3:9" s="15" customFormat="1" ht="20.25" customHeight="1">
      <c r="C18" s="5" t="s">
        <v>11</v>
      </c>
      <c r="D18" s="16" t="s">
        <v>12</v>
      </c>
      <c r="E18" s="17"/>
      <c r="F18" s="18">
        <f>ROUND(SUM(F10:F16),2)</f>
        <v>0</v>
      </c>
      <c r="G18" s="19"/>
      <c r="H18" s="20"/>
      <c r="I18" s="20"/>
    </row>
    <row r="19" ht="20.25" customHeight="1"/>
    <row r="20" ht="20.25" customHeight="1"/>
    <row r="21" ht="20.25" customHeight="1"/>
    <row r="22" ht="20.25" customHeight="1"/>
    <row r="23" ht="20.25" customHeight="1">
      <c r="C23" s="7" t="s">
        <v>13</v>
      </c>
    </row>
    <row r="24" ht="20.25" customHeight="1">
      <c r="C24" s="21" t="s">
        <v>14</v>
      </c>
    </row>
    <row r="25" ht="20.25" customHeight="1"/>
    <row r="26" ht="20.25" customHeight="1"/>
    <row r="27" ht="20.25" customHeight="1">
      <c r="C27" s="7"/>
    </row>
    <row r="28" ht="20.25" customHeight="1"/>
    <row r="29" spans="1:9" s="30" customFormat="1" ht="18.75" customHeight="1">
      <c r="A29" s="22" t="s">
        <v>15</v>
      </c>
      <c r="B29" s="23"/>
      <c r="C29" s="24" t="s">
        <v>0</v>
      </c>
      <c r="D29" s="25"/>
      <c r="E29" s="26"/>
      <c r="F29" s="27"/>
      <c r="G29" s="28"/>
      <c r="H29" s="28"/>
      <c r="I29" s="29"/>
    </row>
    <row r="30" spans="1:9" s="30" customFormat="1" ht="18.75" customHeight="1">
      <c r="A30" s="31"/>
      <c r="B30" s="32"/>
      <c r="C30" s="33" t="s">
        <v>1</v>
      </c>
      <c r="D30" s="34"/>
      <c r="E30" s="35"/>
      <c r="F30" s="36"/>
      <c r="G30" s="37"/>
      <c r="H30" s="37"/>
      <c r="I30" s="38"/>
    </row>
    <row r="31" spans="1:9" s="30" customFormat="1" ht="18.75" customHeight="1">
      <c r="A31" s="31" t="s">
        <v>16</v>
      </c>
      <c r="B31" s="32"/>
      <c r="C31" s="33" t="s">
        <v>2</v>
      </c>
      <c r="D31" s="34"/>
      <c r="E31" s="35"/>
      <c r="F31" s="36"/>
      <c r="G31" s="37"/>
      <c r="H31" s="37"/>
      <c r="I31" s="38"/>
    </row>
    <row r="32" spans="1:9" s="30" customFormat="1" ht="18.75" customHeight="1">
      <c r="A32" s="39" t="s">
        <v>17</v>
      </c>
      <c r="B32" s="40"/>
      <c r="C32" s="41" t="s">
        <v>18</v>
      </c>
      <c r="D32" s="42"/>
      <c r="E32" s="127"/>
      <c r="F32" s="127"/>
      <c r="G32" s="127"/>
      <c r="H32" s="43"/>
      <c r="I32" s="44"/>
    </row>
    <row r="33" spans="1:9" s="30" customFormat="1" ht="29.25" customHeight="1">
      <c r="A33" s="45" t="s">
        <v>19</v>
      </c>
      <c r="B33" s="46"/>
      <c r="C33" s="128"/>
      <c r="D33" s="128"/>
      <c r="E33" s="128"/>
      <c r="F33" s="128"/>
      <c r="G33" s="128"/>
      <c r="H33" s="47"/>
      <c r="I33" s="48"/>
    </row>
    <row r="34" spans="1:9" s="30" customFormat="1" ht="13.5" customHeight="1">
      <c r="A34" s="49" t="s">
        <v>20</v>
      </c>
      <c r="B34" s="50"/>
      <c r="C34" s="51" t="s">
        <v>21</v>
      </c>
      <c r="D34" s="52" t="s">
        <v>22</v>
      </c>
      <c r="E34" s="53" t="s">
        <v>23</v>
      </c>
      <c r="F34" s="51" t="s">
        <v>24</v>
      </c>
      <c r="G34" s="54" t="s">
        <v>25</v>
      </c>
      <c r="H34" s="54" t="s">
        <v>26</v>
      </c>
      <c r="I34" s="54" t="s">
        <v>27</v>
      </c>
    </row>
    <row r="35" spans="1:9" ht="21.75" customHeight="1">
      <c r="A35" s="55" t="s">
        <v>28</v>
      </c>
      <c r="B35" s="56"/>
      <c r="C35" s="57"/>
      <c r="D35" s="58"/>
      <c r="E35" s="59"/>
      <c r="F35" s="60"/>
      <c r="G35" s="61"/>
      <c r="H35" s="59"/>
      <c r="I35" s="62"/>
    </row>
    <row r="36" spans="1:9" ht="21.75" customHeight="1">
      <c r="A36" s="63"/>
      <c r="B36" s="64"/>
      <c r="C36" s="65" t="s">
        <v>29</v>
      </c>
      <c r="D36" s="66"/>
      <c r="E36" s="66"/>
      <c r="F36" s="67"/>
      <c r="G36" s="68">
        <f>ROUND(SUM(G37:G40),2)</f>
        <v>0</v>
      </c>
      <c r="H36" s="69"/>
      <c r="I36" s="70">
        <f>ROUND(SUM(I37:I40),2)</f>
        <v>0</v>
      </c>
    </row>
    <row r="37" spans="1:9" ht="21.75" customHeight="1">
      <c r="A37" s="71">
        <v>1</v>
      </c>
      <c r="B37" s="72"/>
      <c r="C37" s="73" t="s">
        <v>30</v>
      </c>
      <c r="D37" s="74" t="s">
        <v>31</v>
      </c>
      <c r="E37" s="75">
        <v>1</v>
      </c>
      <c r="F37" s="67">
        <v>0</v>
      </c>
      <c r="G37" s="76">
        <v>0</v>
      </c>
      <c r="H37" s="67">
        <v>0</v>
      </c>
      <c r="I37" s="77">
        <f>ROUND(E37*H37,2)</f>
        <v>0</v>
      </c>
    </row>
    <row r="38" spans="1:9" ht="21.75" customHeight="1">
      <c r="A38" s="71">
        <v>2</v>
      </c>
      <c r="B38" s="72"/>
      <c r="C38" s="73" t="s">
        <v>32</v>
      </c>
      <c r="D38" s="74" t="s">
        <v>31</v>
      </c>
      <c r="E38" s="75">
        <v>1</v>
      </c>
      <c r="F38" s="67">
        <v>0</v>
      </c>
      <c r="G38" s="76">
        <f>ROUND(E38*F38,2)</f>
        <v>0</v>
      </c>
      <c r="H38" s="67">
        <v>0</v>
      </c>
      <c r="I38" s="77">
        <f>ROUND(E38*H38,2)</f>
        <v>0</v>
      </c>
    </row>
    <row r="39" spans="1:9" ht="21.75" customHeight="1">
      <c r="A39" s="71">
        <v>3</v>
      </c>
      <c r="B39" s="72"/>
      <c r="C39" s="73" t="s">
        <v>33</v>
      </c>
      <c r="D39" s="74" t="s">
        <v>31</v>
      </c>
      <c r="E39" s="75">
        <v>5</v>
      </c>
      <c r="F39" s="67">
        <v>0</v>
      </c>
      <c r="G39" s="76">
        <f>ROUND(E39*F39,2)</f>
        <v>0</v>
      </c>
      <c r="H39" s="67">
        <v>0</v>
      </c>
      <c r="I39" s="77">
        <f>ROUND(E39*H39,2)</f>
        <v>0</v>
      </c>
    </row>
    <row r="40" spans="1:9" ht="21.75" customHeight="1">
      <c r="A40" s="71">
        <v>4</v>
      </c>
      <c r="B40" s="72"/>
      <c r="C40" s="73" t="s">
        <v>34</v>
      </c>
      <c r="D40" s="74" t="s">
        <v>31</v>
      </c>
      <c r="E40" s="75">
        <v>1</v>
      </c>
      <c r="F40" s="67">
        <v>0</v>
      </c>
      <c r="G40" s="76">
        <f>ROUND(E40*F40,2)</f>
        <v>0</v>
      </c>
      <c r="H40" s="67">
        <v>0</v>
      </c>
      <c r="I40" s="77">
        <f>ROUND(E40*H40,2)</f>
        <v>0</v>
      </c>
    </row>
    <row r="41" spans="1:9" ht="21.75" customHeight="1">
      <c r="A41" s="71"/>
      <c r="B41" s="72"/>
      <c r="C41" s="73"/>
      <c r="D41" s="74"/>
      <c r="E41" s="75"/>
      <c r="F41" s="67"/>
      <c r="G41" s="76"/>
      <c r="H41" s="69"/>
      <c r="I41" s="77"/>
    </row>
    <row r="42" spans="1:9" ht="21.75" customHeight="1">
      <c r="A42" s="63"/>
      <c r="B42" s="64"/>
      <c r="C42" s="65" t="s">
        <v>5</v>
      </c>
      <c r="D42" s="66"/>
      <c r="E42" s="66"/>
      <c r="F42" s="67"/>
      <c r="G42" s="68">
        <f>ROUND(SUM(G43:G46),2)</f>
        <v>0</v>
      </c>
      <c r="H42" s="69"/>
      <c r="I42" s="70">
        <f>ROUND(SUM(I43:I46),2)</f>
        <v>0</v>
      </c>
    </row>
    <row r="43" spans="1:9" ht="21.75" customHeight="1">
      <c r="A43" s="71">
        <v>5</v>
      </c>
      <c r="B43" s="72"/>
      <c r="C43" s="73" t="s">
        <v>35</v>
      </c>
      <c r="D43" s="74" t="s">
        <v>36</v>
      </c>
      <c r="E43" s="75">
        <v>24</v>
      </c>
      <c r="F43" s="67">
        <v>0</v>
      </c>
      <c r="G43" s="76">
        <f>ROUND(E43*F43,2)</f>
        <v>0</v>
      </c>
      <c r="H43" s="67">
        <v>0</v>
      </c>
      <c r="I43" s="77">
        <f>ROUND(E43*H43,2)</f>
        <v>0</v>
      </c>
    </row>
    <row r="44" spans="1:9" ht="21.75" customHeight="1">
      <c r="A44" s="71">
        <v>6</v>
      </c>
      <c r="B44" s="72"/>
      <c r="C44" s="73" t="s">
        <v>37</v>
      </c>
      <c r="D44" s="74" t="s">
        <v>36</v>
      </c>
      <c r="E44" s="75">
        <v>8</v>
      </c>
      <c r="F44" s="67">
        <v>0</v>
      </c>
      <c r="G44" s="76">
        <f>ROUND(E44*F44,2)</f>
        <v>0</v>
      </c>
      <c r="H44" s="67">
        <v>0</v>
      </c>
      <c r="I44" s="77">
        <f>ROUND(E44*H44,2)</f>
        <v>0</v>
      </c>
    </row>
    <row r="45" spans="1:9" ht="21.75" customHeight="1">
      <c r="A45" s="71">
        <v>7</v>
      </c>
      <c r="B45" s="72"/>
      <c r="C45" s="73" t="s">
        <v>38</v>
      </c>
      <c r="D45" s="74" t="s">
        <v>39</v>
      </c>
      <c r="E45" s="75">
        <v>320</v>
      </c>
      <c r="F45" s="67">
        <v>0</v>
      </c>
      <c r="G45" s="76">
        <f>ROUND(E45*F45,2)</f>
        <v>0</v>
      </c>
      <c r="H45" s="67">
        <v>0</v>
      </c>
      <c r="I45" s="77">
        <f>ROUND(E45*H45,2)</f>
        <v>0</v>
      </c>
    </row>
    <row r="46" spans="1:9" ht="21.75" customHeight="1">
      <c r="A46" s="71"/>
      <c r="B46" s="72"/>
      <c r="C46" s="78"/>
      <c r="D46" s="74"/>
      <c r="E46" s="75"/>
      <c r="F46" s="67"/>
      <c r="G46" s="79"/>
      <c r="H46" s="69"/>
      <c r="I46" s="80"/>
    </row>
    <row r="47" spans="1:9" ht="21.75" customHeight="1">
      <c r="A47" s="63"/>
      <c r="B47" s="64"/>
      <c r="C47" s="65" t="s">
        <v>40</v>
      </c>
      <c r="D47" s="66"/>
      <c r="E47" s="66"/>
      <c r="F47" s="67"/>
      <c r="G47" s="68">
        <f>ROUND(SUM(G48:G59),2)</f>
        <v>0</v>
      </c>
      <c r="H47" s="69"/>
      <c r="I47" s="70">
        <f>ROUND(SUM(I48:I59),2)</f>
        <v>0</v>
      </c>
    </row>
    <row r="48" spans="1:9" ht="21.75" customHeight="1">
      <c r="A48" s="71">
        <v>8</v>
      </c>
      <c r="B48" s="81"/>
      <c r="C48" s="73" t="s">
        <v>41</v>
      </c>
      <c r="D48" s="74" t="s">
        <v>39</v>
      </c>
      <c r="E48" s="75">
        <v>1410</v>
      </c>
      <c r="F48" s="67">
        <v>0</v>
      </c>
      <c r="G48" s="76">
        <f aca="true" t="shared" si="0" ref="G48:G58">ROUND(E48*F48,2)</f>
        <v>0</v>
      </c>
      <c r="H48" s="67">
        <v>0</v>
      </c>
      <c r="I48" s="77">
        <f aca="true" t="shared" si="1" ref="I48:I58">ROUND(E48*H48,2)</f>
        <v>0</v>
      </c>
    </row>
    <row r="49" spans="1:9" ht="21.75" customHeight="1">
      <c r="A49" s="71">
        <v>9</v>
      </c>
      <c r="B49" s="81"/>
      <c r="C49" s="73" t="s">
        <v>42</v>
      </c>
      <c r="D49" s="74" t="s">
        <v>39</v>
      </c>
      <c r="E49" s="75">
        <v>65</v>
      </c>
      <c r="F49" s="67">
        <v>0</v>
      </c>
      <c r="G49" s="76">
        <f t="shared" si="0"/>
        <v>0</v>
      </c>
      <c r="H49" s="67">
        <v>0</v>
      </c>
      <c r="I49" s="77">
        <f t="shared" si="1"/>
        <v>0</v>
      </c>
    </row>
    <row r="50" spans="1:9" ht="21.75" customHeight="1">
      <c r="A50" s="71">
        <v>10</v>
      </c>
      <c r="B50" s="81"/>
      <c r="C50" s="73" t="s">
        <v>43</v>
      </c>
      <c r="D50" s="74" t="s">
        <v>39</v>
      </c>
      <c r="E50" s="75">
        <v>800</v>
      </c>
      <c r="F50" s="67">
        <v>0</v>
      </c>
      <c r="G50" s="76">
        <f t="shared" si="0"/>
        <v>0</v>
      </c>
      <c r="H50" s="67">
        <v>0</v>
      </c>
      <c r="I50" s="77">
        <f t="shared" si="1"/>
        <v>0</v>
      </c>
    </row>
    <row r="51" spans="1:9" ht="21.75" customHeight="1">
      <c r="A51" s="71">
        <v>11</v>
      </c>
      <c r="B51" s="81"/>
      <c r="C51" s="73" t="s">
        <v>44</v>
      </c>
      <c r="D51" s="74" t="s">
        <v>39</v>
      </c>
      <c r="E51" s="75">
        <v>2150</v>
      </c>
      <c r="F51" s="67">
        <v>0</v>
      </c>
      <c r="G51" s="76">
        <f t="shared" si="0"/>
        <v>0</v>
      </c>
      <c r="H51" s="67">
        <v>0</v>
      </c>
      <c r="I51" s="77">
        <f t="shared" si="1"/>
        <v>0</v>
      </c>
    </row>
    <row r="52" spans="1:9" ht="21.75" customHeight="1">
      <c r="A52" s="71">
        <v>12</v>
      </c>
      <c r="B52" s="81"/>
      <c r="C52" s="73" t="s">
        <v>45</v>
      </c>
      <c r="D52" s="74" t="s">
        <v>39</v>
      </c>
      <c r="E52" s="75">
        <v>300</v>
      </c>
      <c r="F52" s="67">
        <v>0</v>
      </c>
      <c r="G52" s="76">
        <f t="shared" si="0"/>
        <v>0</v>
      </c>
      <c r="H52" s="67">
        <v>0</v>
      </c>
      <c r="I52" s="77">
        <f t="shared" si="1"/>
        <v>0</v>
      </c>
    </row>
    <row r="53" spans="1:9" ht="21.75" customHeight="1">
      <c r="A53" s="71">
        <v>13</v>
      </c>
      <c r="B53" s="81"/>
      <c r="C53" s="73" t="s">
        <v>46</v>
      </c>
      <c r="D53" s="74" t="s">
        <v>39</v>
      </c>
      <c r="E53" s="75">
        <v>75</v>
      </c>
      <c r="F53" s="67">
        <v>0</v>
      </c>
      <c r="G53" s="76">
        <f t="shared" si="0"/>
        <v>0</v>
      </c>
      <c r="H53" s="67">
        <v>0</v>
      </c>
      <c r="I53" s="77">
        <f t="shared" si="1"/>
        <v>0</v>
      </c>
    </row>
    <row r="54" spans="1:9" ht="21.75" customHeight="1">
      <c r="A54" s="71">
        <v>14</v>
      </c>
      <c r="B54" s="81"/>
      <c r="C54" s="73" t="s">
        <v>47</v>
      </c>
      <c r="D54" s="74" t="s">
        <v>39</v>
      </c>
      <c r="E54" s="75">
        <v>2120</v>
      </c>
      <c r="F54" s="67">
        <v>0</v>
      </c>
      <c r="G54" s="76">
        <f t="shared" si="0"/>
        <v>0</v>
      </c>
      <c r="H54" s="67">
        <v>0</v>
      </c>
      <c r="I54" s="77">
        <f t="shared" si="1"/>
        <v>0</v>
      </c>
    </row>
    <row r="55" spans="1:9" ht="21.75" customHeight="1">
      <c r="A55" s="71">
        <v>15</v>
      </c>
      <c r="B55" s="81"/>
      <c r="C55" s="73" t="s">
        <v>48</v>
      </c>
      <c r="D55" s="74" t="s">
        <v>39</v>
      </c>
      <c r="E55" s="75">
        <v>1610</v>
      </c>
      <c r="F55" s="67">
        <v>0</v>
      </c>
      <c r="G55" s="76">
        <f t="shared" si="0"/>
        <v>0</v>
      </c>
      <c r="H55" s="67">
        <v>0</v>
      </c>
      <c r="I55" s="77">
        <f t="shared" si="1"/>
        <v>0</v>
      </c>
    </row>
    <row r="56" spans="1:9" ht="21.75" customHeight="1">
      <c r="A56" s="71">
        <v>16</v>
      </c>
      <c r="B56" s="81"/>
      <c r="C56" s="73" t="s">
        <v>49</v>
      </c>
      <c r="D56" s="74" t="s">
        <v>39</v>
      </c>
      <c r="E56" s="75">
        <v>2250</v>
      </c>
      <c r="F56" s="67">
        <v>0</v>
      </c>
      <c r="G56" s="76">
        <f t="shared" si="0"/>
        <v>0</v>
      </c>
      <c r="H56" s="67">
        <v>0</v>
      </c>
      <c r="I56" s="77">
        <f t="shared" si="1"/>
        <v>0</v>
      </c>
    </row>
    <row r="57" spans="1:9" ht="21.75" customHeight="1">
      <c r="A57" s="71">
        <v>17</v>
      </c>
      <c r="B57" s="81"/>
      <c r="C57" s="73" t="s">
        <v>50</v>
      </c>
      <c r="D57" s="74" t="s">
        <v>39</v>
      </c>
      <c r="E57" s="75">
        <v>1410</v>
      </c>
      <c r="F57" s="67">
        <v>0</v>
      </c>
      <c r="G57" s="76">
        <f t="shared" si="0"/>
        <v>0</v>
      </c>
      <c r="H57" s="67">
        <v>0</v>
      </c>
      <c r="I57" s="77">
        <f t="shared" si="1"/>
        <v>0</v>
      </c>
    </row>
    <row r="58" spans="1:9" ht="21.75" customHeight="1">
      <c r="A58" s="71">
        <v>18</v>
      </c>
      <c r="B58" s="81"/>
      <c r="C58" s="73" t="s">
        <v>51</v>
      </c>
      <c r="D58" s="74" t="s">
        <v>39</v>
      </c>
      <c r="E58" s="75">
        <v>80</v>
      </c>
      <c r="F58" s="67">
        <v>0</v>
      </c>
      <c r="G58" s="76">
        <f t="shared" si="0"/>
        <v>0</v>
      </c>
      <c r="H58" s="67">
        <v>0</v>
      </c>
      <c r="I58" s="77">
        <f t="shared" si="1"/>
        <v>0</v>
      </c>
    </row>
    <row r="59" spans="1:9" ht="21.75" customHeight="1">
      <c r="A59" s="71"/>
      <c r="B59" s="72"/>
      <c r="C59" s="73"/>
      <c r="D59" s="74"/>
      <c r="E59" s="75"/>
      <c r="F59" s="67"/>
      <c r="G59" s="79"/>
      <c r="H59" s="69"/>
      <c r="I59" s="80"/>
    </row>
    <row r="60" spans="1:9" ht="21.75" customHeight="1">
      <c r="A60" s="63"/>
      <c r="B60" s="64"/>
      <c r="C60" s="65" t="s">
        <v>7</v>
      </c>
      <c r="D60" s="66"/>
      <c r="E60" s="66"/>
      <c r="F60" s="67"/>
      <c r="G60" s="68">
        <f>ROUND(SUM(G61:G65),2)</f>
        <v>0</v>
      </c>
      <c r="H60" s="69"/>
      <c r="I60" s="70">
        <f>ROUND(SUM(I61:I65),2)</f>
        <v>0</v>
      </c>
    </row>
    <row r="61" spans="1:9" ht="32.25" customHeight="1">
      <c r="A61" s="71">
        <v>19</v>
      </c>
      <c r="B61" s="81"/>
      <c r="C61" s="82" t="s">
        <v>52</v>
      </c>
      <c r="D61" s="74" t="s">
        <v>31</v>
      </c>
      <c r="E61" s="75">
        <v>1</v>
      </c>
      <c r="F61" s="67">
        <v>0</v>
      </c>
      <c r="G61" s="76">
        <f>ROUND(E61*F61,2)</f>
        <v>0</v>
      </c>
      <c r="H61" s="67">
        <v>0</v>
      </c>
      <c r="I61" s="77">
        <f>ROUND(E61*H61,2)</f>
        <v>0</v>
      </c>
    </row>
    <row r="62" spans="1:9" ht="21.75" customHeight="1">
      <c r="A62" s="71">
        <v>20</v>
      </c>
      <c r="B62" s="72"/>
      <c r="C62" s="82" t="s">
        <v>53</v>
      </c>
      <c r="D62" s="74" t="s">
        <v>36</v>
      </c>
      <c r="E62" s="75">
        <v>7</v>
      </c>
      <c r="F62" s="67">
        <v>0</v>
      </c>
      <c r="G62" s="76">
        <f>ROUND(E62*F62,2)</f>
        <v>0</v>
      </c>
      <c r="H62" s="67">
        <v>0</v>
      </c>
      <c r="I62" s="77">
        <f>ROUND(E62*H62,2)</f>
        <v>0</v>
      </c>
    </row>
    <row r="63" spans="1:9" ht="21.75" customHeight="1">
      <c r="A63" s="71">
        <v>21</v>
      </c>
      <c r="B63" s="81"/>
      <c r="C63" s="82" t="s">
        <v>54</v>
      </c>
      <c r="D63" s="74" t="s">
        <v>36</v>
      </c>
      <c r="E63" s="75">
        <v>1</v>
      </c>
      <c r="F63" s="67">
        <v>0</v>
      </c>
      <c r="G63" s="76">
        <f>ROUND(E63*F63,2)</f>
        <v>0</v>
      </c>
      <c r="H63" s="67">
        <v>0</v>
      </c>
      <c r="I63" s="77">
        <f>ROUND(E63*H63,2)</f>
        <v>0</v>
      </c>
    </row>
    <row r="64" spans="1:9" ht="21.75" customHeight="1">
      <c r="A64" s="71">
        <v>22</v>
      </c>
      <c r="B64" s="81"/>
      <c r="C64" s="82" t="s">
        <v>55</v>
      </c>
      <c r="D64" s="74" t="s">
        <v>36</v>
      </c>
      <c r="E64" s="75">
        <v>1</v>
      </c>
      <c r="F64" s="67">
        <v>0</v>
      </c>
      <c r="G64" s="76">
        <f>ROUND(E64*F64,2)</f>
        <v>0</v>
      </c>
      <c r="H64" s="67">
        <v>0</v>
      </c>
      <c r="I64" s="77">
        <f>ROUND(E64*H64,2)</f>
        <v>0</v>
      </c>
    </row>
    <row r="65" spans="1:9" ht="21.75" customHeight="1">
      <c r="A65" s="71">
        <v>23</v>
      </c>
      <c r="B65" s="72"/>
      <c r="C65" s="82"/>
      <c r="D65" s="74"/>
      <c r="E65" s="75"/>
      <c r="F65" s="67"/>
      <c r="G65" s="76"/>
      <c r="H65" s="69"/>
      <c r="I65" s="77"/>
    </row>
    <row r="66" spans="1:9" ht="21.75" customHeight="1">
      <c r="A66" s="63"/>
      <c r="B66" s="64"/>
      <c r="C66" s="83" t="s">
        <v>8</v>
      </c>
      <c r="D66" s="66"/>
      <c r="E66" s="66"/>
      <c r="F66" s="67"/>
      <c r="G66" s="68">
        <f>ROUND(SUM(G67:G75),2)</f>
        <v>0</v>
      </c>
      <c r="H66" s="69"/>
      <c r="I66" s="70">
        <f>ROUND(SUM(I67:I75),2)</f>
        <v>0</v>
      </c>
    </row>
    <row r="67" spans="1:9" ht="202.5" customHeight="1">
      <c r="A67" s="71">
        <v>24</v>
      </c>
      <c r="B67" s="84" t="s">
        <v>56</v>
      </c>
      <c r="C67" s="85" t="s">
        <v>57</v>
      </c>
      <c r="D67" s="74" t="s">
        <v>36</v>
      </c>
      <c r="E67" s="75">
        <v>37</v>
      </c>
      <c r="F67" s="67">
        <v>0</v>
      </c>
      <c r="G67" s="76">
        <f aca="true" t="shared" si="2" ref="G67:G74">ROUND(E67*F67,2)</f>
        <v>0</v>
      </c>
      <c r="H67" s="67">
        <v>0</v>
      </c>
      <c r="I67" s="77">
        <f aca="true" t="shared" si="3" ref="I67:I74">ROUND(E67*H67,2)</f>
        <v>0</v>
      </c>
    </row>
    <row r="68" spans="1:9" ht="202.5" customHeight="1">
      <c r="A68" s="71">
        <v>25</v>
      </c>
      <c r="B68" s="84" t="s">
        <v>58</v>
      </c>
      <c r="C68" s="85" t="s">
        <v>59</v>
      </c>
      <c r="D68" s="74" t="s">
        <v>36</v>
      </c>
      <c r="E68" s="75">
        <v>22</v>
      </c>
      <c r="F68" s="67">
        <v>0</v>
      </c>
      <c r="G68" s="76">
        <f t="shared" si="2"/>
        <v>0</v>
      </c>
      <c r="H68" s="67">
        <v>0</v>
      </c>
      <c r="I68" s="77">
        <f t="shared" si="3"/>
        <v>0</v>
      </c>
    </row>
    <row r="69" spans="1:9" ht="202.5" customHeight="1">
      <c r="A69" s="71">
        <v>26</v>
      </c>
      <c r="B69" s="84" t="s">
        <v>60</v>
      </c>
      <c r="C69" s="85" t="s">
        <v>61</v>
      </c>
      <c r="D69" s="74" t="s">
        <v>36</v>
      </c>
      <c r="E69" s="75">
        <v>1</v>
      </c>
      <c r="F69" s="67">
        <v>0</v>
      </c>
      <c r="G69" s="76">
        <f t="shared" si="2"/>
        <v>0</v>
      </c>
      <c r="H69" s="67">
        <v>0</v>
      </c>
      <c r="I69" s="77">
        <f t="shared" si="3"/>
        <v>0</v>
      </c>
    </row>
    <row r="70" spans="1:9" ht="135.75" customHeight="1">
      <c r="A70" s="71">
        <v>27</v>
      </c>
      <c r="B70" s="84" t="s">
        <v>62</v>
      </c>
      <c r="C70" s="85" t="s">
        <v>63</v>
      </c>
      <c r="D70" s="74" t="s">
        <v>36</v>
      </c>
      <c r="E70" s="75">
        <v>27</v>
      </c>
      <c r="F70" s="67">
        <v>0</v>
      </c>
      <c r="G70" s="76">
        <f t="shared" si="2"/>
        <v>0</v>
      </c>
      <c r="H70" s="67">
        <v>0</v>
      </c>
      <c r="I70" s="77">
        <f t="shared" si="3"/>
        <v>0</v>
      </c>
    </row>
    <row r="71" spans="1:9" ht="135.75" customHeight="1">
      <c r="A71" s="71">
        <v>28</v>
      </c>
      <c r="B71" s="84" t="s">
        <v>64</v>
      </c>
      <c r="C71" s="85" t="s">
        <v>65</v>
      </c>
      <c r="D71" s="74" t="s">
        <v>36</v>
      </c>
      <c r="E71" s="75">
        <v>8</v>
      </c>
      <c r="F71" s="67">
        <v>0</v>
      </c>
      <c r="G71" s="76">
        <f t="shared" si="2"/>
        <v>0</v>
      </c>
      <c r="H71" s="67">
        <v>0</v>
      </c>
      <c r="I71" s="77">
        <f t="shared" si="3"/>
        <v>0</v>
      </c>
    </row>
    <row r="72" spans="1:9" ht="158.25" customHeight="1">
      <c r="A72" s="71">
        <v>29</v>
      </c>
      <c r="B72" s="84" t="s">
        <v>66</v>
      </c>
      <c r="C72" s="85" t="s">
        <v>67</v>
      </c>
      <c r="D72" s="74" t="s">
        <v>36</v>
      </c>
      <c r="E72" s="75">
        <v>4</v>
      </c>
      <c r="F72" s="67">
        <v>0</v>
      </c>
      <c r="G72" s="76">
        <f t="shared" si="2"/>
        <v>0</v>
      </c>
      <c r="H72" s="67">
        <v>0</v>
      </c>
      <c r="I72" s="77">
        <f t="shared" si="3"/>
        <v>0</v>
      </c>
    </row>
    <row r="73" spans="1:9" ht="147" customHeight="1">
      <c r="A73" s="71">
        <v>30</v>
      </c>
      <c r="B73" s="84" t="s">
        <v>68</v>
      </c>
      <c r="C73" s="85" t="s">
        <v>69</v>
      </c>
      <c r="D73" s="74" t="s">
        <v>36</v>
      </c>
      <c r="E73" s="75">
        <v>5</v>
      </c>
      <c r="F73" s="67">
        <v>0</v>
      </c>
      <c r="G73" s="76">
        <f t="shared" si="2"/>
        <v>0</v>
      </c>
      <c r="H73" s="67">
        <v>0</v>
      </c>
      <c r="I73" s="77">
        <f t="shared" si="3"/>
        <v>0</v>
      </c>
    </row>
    <row r="74" spans="1:9" ht="102" customHeight="1">
      <c r="A74" s="71">
        <v>31</v>
      </c>
      <c r="B74" s="84" t="s">
        <v>70</v>
      </c>
      <c r="C74" s="85" t="s">
        <v>71</v>
      </c>
      <c r="D74" s="74" t="s">
        <v>36</v>
      </c>
      <c r="E74" s="75">
        <v>60</v>
      </c>
      <c r="F74" s="67">
        <v>0</v>
      </c>
      <c r="G74" s="76">
        <f t="shared" si="2"/>
        <v>0</v>
      </c>
      <c r="H74" s="67">
        <v>0</v>
      </c>
      <c r="I74" s="77">
        <f t="shared" si="3"/>
        <v>0</v>
      </c>
    </row>
    <row r="75" spans="1:9" ht="21.75" customHeight="1">
      <c r="A75" s="71"/>
      <c r="B75" s="72"/>
      <c r="C75" s="85"/>
      <c r="D75" s="74"/>
      <c r="E75" s="75"/>
      <c r="F75" s="67"/>
      <c r="G75" s="76"/>
      <c r="H75" s="69"/>
      <c r="I75" s="77"/>
    </row>
    <row r="76" spans="1:9" ht="21.75" customHeight="1">
      <c r="A76" s="63"/>
      <c r="B76" s="64"/>
      <c r="C76" s="83" t="s">
        <v>9</v>
      </c>
      <c r="D76" s="66"/>
      <c r="E76" s="66"/>
      <c r="F76" s="67"/>
      <c r="G76" s="68">
        <f>ROUND(SUM(G77:G99),2)</f>
        <v>0</v>
      </c>
      <c r="H76" s="69"/>
      <c r="I76" s="70">
        <f>ROUND(SUM(I77:I99),2)</f>
        <v>0</v>
      </c>
    </row>
    <row r="77" spans="1:9" ht="21.75" customHeight="1">
      <c r="A77" s="71">
        <v>32</v>
      </c>
      <c r="B77" s="81"/>
      <c r="C77" s="73" t="s">
        <v>72</v>
      </c>
      <c r="D77" s="74" t="s">
        <v>73</v>
      </c>
      <c r="E77" s="86">
        <v>1.75</v>
      </c>
      <c r="F77" s="67">
        <v>0</v>
      </c>
      <c r="G77" s="76">
        <f aca="true" t="shared" si="4" ref="G77:G85">ROUND(E77*F77,2)</f>
        <v>0</v>
      </c>
      <c r="H77" s="69">
        <v>0</v>
      </c>
      <c r="I77" s="77">
        <f aca="true" t="shared" si="5" ref="I77:I85">ROUND(E77*H77,2)</f>
        <v>0</v>
      </c>
    </row>
    <row r="78" spans="1:9" ht="21.75" customHeight="1">
      <c r="A78" s="71">
        <v>33</v>
      </c>
      <c r="B78" s="72"/>
      <c r="C78" s="73" t="s">
        <v>74</v>
      </c>
      <c r="D78" s="74" t="s">
        <v>75</v>
      </c>
      <c r="E78" s="75">
        <v>712</v>
      </c>
      <c r="F78" s="67">
        <v>0</v>
      </c>
      <c r="G78" s="76">
        <f t="shared" si="4"/>
        <v>0</v>
      </c>
      <c r="H78" s="69">
        <v>0</v>
      </c>
      <c r="I78" s="77">
        <f t="shared" si="5"/>
        <v>0</v>
      </c>
    </row>
    <row r="79" spans="1:9" ht="21.75" customHeight="1">
      <c r="A79" s="71">
        <v>34</v>
      </c>
      <c r="B79" s="72"/>
      <c r="C79" s="73" t="s">
        <v>76</v>
      </c>
      <c r="D79" s="74" t="s">
        <v>75</v>
      </c>
      <c r="E79" s="75">
        <v>8</v>
      </c>
      <c r="F79" s="67">
        <v>0</v>
      </c>
      <c r="G79" s="76">
        <f t="shared" si="4"/>
        <v>0</v>
      </c>
      <c r="H79" s="69">
        <v>0</v>
      </c>
      <c r="I79" s="77">
        <f t="shared" si="5"/>
        <v>0</v>
      </c>
    </row>
    <row r="80" spans="1:9" ht="21.75" customHeight="1">
      <c r="A80" s="71">
        <v>35</v>
      </c>
      <c r="B80" s="72"/>
      <c r="C80" s="73" t="s">
        <v>77</v>
      </c>
      <c r="D80" s="74" t="s">
        <v>75</v>
      </c>
      <c r="E80" s="75">
        <v>58</v>
      </c>
      <c r="F80" s="67">
        <v>0</v>
      </c>
      <c r="G80" s="76">
        <f t="shared" si="4"/>
        <v>0</v>
      </c>
      <c r="H80" s="69">
        <v>0</v>
      </c>
      <c r="I80" s="77">
        <f t="shared" si="5"/>
        <v>0</v>
      </c>
    </row>
    <row r="81" spans="1:9" ht="21.75" customHeight="1">
      <c r="A81" s="71">
        <v>36</v>
      </c>
      <c r="B81" s="72"/>
      <c r="C81" s="73" t="s">
        <v>78</v>
      </c>
      <c r="D81" s="74" t="s">
        <v>79</v>
      </c>
      <c r="E81" s="75">
        <v>19</v>
      </c>
      <c r="F81" s="67">
        <v>0</v>
      </c>
      <c r="G81" s="76">
        <f t="shared" si="4"/>
        <v>0</v>
      </c>
      <c r="H81" s="69">
        <v>0</v>
      </c>
      <c r="I81" s="77">
        <f t="shared" si="5"/>
        <v>0</v>
      </c>
    </row>
    <row r="82" spans="1:9" ht="21.75" customHeight="1">
      <c r="A82" s="71">
        <v>37</v>
      </c>
      <c r="B82" s="72"/>
      <c r="C82" s="73" t="s">
        <v>80</v>
      </c>
      <c r="D82" s="74" t="s">
        <v>36</v>
      </c>
      <c r="E82" s="75">
        <v>60</v>
      </c>
      <c r="F82" s="67">
        <v>0</v>
      </c>
      <c r="G82" s="76">
        <f t="shared" si="4"/>
        <v>0</v>
      </c>
      <c r="H82" s="69">
        <v>0</v>
      </c>
      <c r="I82" s="77">
        <f t="shared" si="5"/>
        <v>0</v>
      </c>
    </row>
    <row r="83" spans="1:9" ht="21.75" customHeight="1">
      <c r="A83" s="71">
        <v>38</v>
      </c>
      <c r="B83" s="72"/>
      <c r="C83" s="73" t="s">
        <v>81</v>
      </c>
      <c r="D83" s="74" t="s">
        <v>82</v>
      </c>
      <c r="E83" s="75">
        <v>21</v>
      </c>
      <c r="F83" s="67">
        <v>0</v>
      </c>
      <c r="G83" s="76">
        <f t="shared" si="4"/>
        <v>0</v>
      </c>
      <c r="H83" s="69">
        <v>0</v>
      </c>
      <c r="I83" s="77">
        <f t="shared" si="5"/>
        <v>0</v>
      </c>
    </row>
    <row r="84" spans="1:9" ht="21.75" customHeight="1">
      <c r="A84" s="71">
        <v>39</v>
      </c>
      <c r="B84" s="72"/>
      <c r="C84" s="73" t="s">
        <v>83</v>
      </c>
      <c r="D84" s="74" t="s">
        <v>79</v>
      </c>
      <c r="E84" s="75">
        <v>216</v>
      </c>
      <c r="F84" s="67">
        <v>0</v>
      </c>
      <c r="G84" s="76">
        <f t="shared" si="4"/>
        <v>0</v>
      </c>
      <c r="H84" s="69">
        <v>0</v>
      </c>
      <c r="I84" s="77">
        <f t="shared" si="5"/>
        <v>0</v>
      </c>
    </row>
    <row r="85" spans="1:9" ht="21.75" customHeight="1">
      <c r="A85" s="71">
        <v>40</v>
      </c>
      <c r="B85" s="72"/>
      <c r="C85" s="73" t="s">
        <v>84</v>
      </c>
      <c r="D85" s="74" t="s">
        <v>79</v>
      </c>
      <c r="E85" s="75">
        <v>1423</v>
      </c>
      <c r="F85" s="67">
        <v>0</v>
      </c>
      <c r="G85" s="76">
        <f t="shared" si="4"/>
        <v>0</v>
      </c>
      <c r="H85" s="69">
        <v>0</v>
      </c>
      <c r="I85" s="77">
        <f t="shared" si="5"/>
        <v>0</v>
      </c>
    </row>
    <row r="86" spans="1:9" ht="21.75" customHeight="1">
      <c r="A86" s="71">
        <v>41</v>
      </c>
      <c r="B86" s="72"/>
      <c r="C86" s="73" t="s">
        <v>85</v>
      </c>
      <c r="D86" s="74" t="s">
        <v>79</v>
      </c>
      <c r="E86" s="75">
        <v>128</v>
      </c>
      <c r="F86" s="67">
        <v>0</v>
      </c>
      <c r="G86" s="76">
        <f aca="true" t="shared" si="6" ref="G86:G97">ROUND(E86*F86,2)</f>
        <v>0</v>
      </c>
      <c r="H86" s="69">
        <v>0</v>
      </c>
      <c r="I86" s="77">
        <f aca="true" t="shared" si="7" ref="I86:I97">ROUND(E86*H86,2)</f>
        <v>0</v>
      </c>
    </row>
    <row r="87" spans="1:9" ht="21.75" customHeight="1">
      <c r="A87" s="71">
        <v>42</v>
      </c>
      <c r="B87" s="72"/>
      <c r="C87" s="73" t="s">
        <v>86</v>
      </c>
      <c r="D87" s="74" t="s">
        <v>79</v>
      </c>
      <c r="E87" s="75">
        <v>1423</v>
      </c>
      <c r="F87" s="67">
        <v>0</v>
      </c>
      <c r="G87" s="76">
        <f t="shared" si="6"/>
        <v>0</v>
      </c>
      <c r="H87" s="69">
        <v>0</v>
      </c>
      <c r="I87" s="77">
        <f t="shared" si="7"/>
        <v>0</v>
      </c>
    </row>
    <row r="88" spans="1:9" ht="21.75" customHeight="1">
      <c r="A88" s="71">
        <v>43</v>
      </c>
      <c r="B88" s="72"/>
      <c r="C88" s="73" t="s">
        <v>87</v>
      </c>
      <c r="D88" s="74" t="s">
        <v>79</v>
      </c>
      <c r="E88" s="75">
        <v>128</v>
      </c>
      <c r="F88" s="67">
        <v>0</v>
      </c>
      <c r="G88" s="76">
        <f t="shared" si="6"/>
        <v>0</v>
      </c>
      <c r="H88" s="69">
        <v>0</v>
      </c>
      <c r="I88" s="77">
        <f t="shared" si="7"/>
        <v>0</v>
      </c>
    </row>
    <row r="89" spans="1:9" ht="21.75" customHeight="1">
      <c r="A89" s="71">
        <v>44</v>
      </c>
      <c r="B89" s="72"/>
      <c r="C89" s="73" t="s">
        <v>88</v>
      </c>
      <c r="D89" s="74" t="s">
        <v>79</v>
      </c>
      <c r="E89" s="75">
        <v>1423</v>
      </c>
      <c r="F89" s="67">
        <v>0</v>
      </c>
      <c r="G89" s="76">
        <f t="shared" si="6"/>
        <v>0</v>
      </c>
      <c r="H89" s="69">
        <v>0</v>
      </c>
      <c r="I89" s="77">
        <f t="shared" si="7"/>
        <v>0</v>
      </c>
    </row>
    <row r="90" spans="1:9" ht="21.75" customHeight="1">
      <c r="A90" s="71">
        <v>45</v>
      </c>
      <c r="B90" s="72"/>
      <c r="C90" s="73" t="s">
        <v>89</v>
      </c>
      <c r="D90" s="74" t="s">
        <v>79</v>
      </c>
      <c r="E90" s="75">
        <v>128</v>
      </c>
      <c r="F90" s="67">
        <v>0</v>
      </c>
      <c r="G90" s="76">
        <f t="shared" si="6"/>
        <v>0</v>
      </c>
      <c r="H90" s="69">
        <v>0</v>
      </c>
      <c r="I90" s="77">
        <f t="shared" si="7"/>
        <v>0</v>
      </c>
    </row>
    <row r="91" spans="1:9" ht="21.75" customHeight="1">
      <c r="A91" s="71">
        <v>46</v>
      </c>
      <c r="B91" s="72"/>
      <c r="C91" s="73" t="s">
        <v>90</v>
      </c>
      <c r="D91" s="74" t="s">
        <v>82</v>
      </c>
      <c r="E91" s="75">
        <v>78</v>
      </c>
      <c r="F91" s="67">
        <v>0</v>
      </c>
      <c r="G91" s="76">
        <f t="shared" si="6"/>
        <v>0</v>
      </c>
      <c r="H91" s="69">
        <v>0</v>
      </c>
      <c r="I91" s="77">
        <f t="shared" si="7"/>
        <v>0</v>
      </c>
    </row>
    <row r="92" spans="1:9" ht="21.75" customHeight="1">
      <c r="A92" s="71">
        <v>47</v>
      </c>
      <c r="B92" s="72"/>
      <c r="C92" s="73" t="s">
        <v>91</v>
      </c>
      <c r="D92" s="74" t="s">
        <v>75</v>
      </c>
      <c r="E92" s="75">
        <v>712</v>
      </c>
      <c r="F92" s="67">
        <v>0</v>
      </c>
      <c r="G92" s="76">
        <f t="shared" si="6"/>
        <v>0</v>
      </c>
      <c r="H92" s="69">
        <v>0</v>
      </c>
      <c r="I92" s="77">
        <f t="shared" si="7"/>
        <v>0</v>
      </c>
    </row>
    <row r="93" spans="1:9" ht="21.75" customHeight="1">
      <c r="A93" s="71">
        <v>48</v>
      </c>
      <c r="B93" s="72"/>
      <c r="C93" s="73" t="s">
        <v>92</v>
      </c>
      <c r="D93" s="74" t="s">
        <v>75</v>
      </c>
      <c r="E93" s="75">
        <v>58</v>
      </c>
      <c r="F93" s="67">
        <v>0</v>
      </c>
      <c r="G93" s="76">
        <f t="shared" si="6"/>
        <v>0</v>
      </c>
      <c r="H93" s="69">
        <v>0</v>
      </c>
      <c r="I93" s="77">
        <f t="shared" si="7"/>
        <v>0</v>
      </c>
    </row>
    <row r="94" spans="1:9" ht="21.75" customHeight="1">
      <c r="A94" s="71">
        <v>49</v>
      </c>
      <c r="B94" s="72"/>
      <c r="C94" s="73" t="s">
        <v>93</v>
      </c>
      <c r="D94" s="74" t="s">
        <v>75</v>
      </c>
      <c r="E94" s="75">
        <v>58</v>
      </c>
      <c r="F94" s="67">
        <v>0</v>
      </c>
      <c r="G94" s="76">
        <f t="shared" si="6"/>
        <v>0</v>
      </c>
      <c r="H94" s="69">
        <v>0</v>
      </c>
      <c r="I94" s="77">
        <f t="shared" si="7"/>
        <v>0</v>
      </c>
    </row>
    <row r="95" spans="1:9" ht="21.75" customHeight="1">
      <c r="A95" s="71">
        <v>50</v>
      </c>
      <c r="B95" s="72"/>
      <c r="C95" s="73" t="s">
        <v>94</v>
      </c>
      <c r="D95" s="74" t="s">
        <v>75</v>
      </c>
      <c r="E95" s="75">
        <v>7</v>
      </c>
      <c r="F95" s="67">
        <v>0</v>
      </c>
      <c r="G95" s="76">
        <f t="shared" si="6"/>
        <v>0</v>
      </c>
      <c r="H95" s="69">
        <v>0</v>
      </c>
      <c r="I95" s="77">
        <f t="shared" si="7"/>
        <v>0</v>
      </c>
    </row>
    <row r="96" spans="1:9" ht="21.75" customHeight="1">
      <c r="A96" s="71">
        <v>51</v>
      </c>
      <c r="B96" s="72"/>
      <c r="C96" s="73" t="s">
        <v>95</v>
      </c>
      <c r="D96" s="74" t="s">
        <v>79</v>
      </c>
      <c r="E96" s="75">
        <v>19</v>
      </c>
      <c r="F96" s="67">
        <v>0</v>
      </c>
      <c r="G96" s="76">
        <f t="shared" si="6"/>
        <v>0</v>
      </c>
      <c r="H96" s="69">
        <v>0</v>
      </c>
      <c r="I96" s="77">
        <f t="shared" si="7"/>
        <v>0</v>
      </c>
    </row>
    <row r="97" spans="1:9" ht="21.75" customHeight="1">
      <c r="A97" s="71">
        <v>52</v>
      </c>
      <c r="B97" s="72"/>
      <c r="C97" s="73" t="s">
        <v>96</v>
      </c>
      <c r="D97" s="74" t="s">
        <v>79</v>
      </c>
      <c r="E97" s="75">
        <v>150</v>
      </c>
      <c r="F97" s="67">
        <v>0</v>
      </c>
      <c r="G97" s="76">
        <f t="shared" si="6"/>
        <v>0</v>
      </c>
      <c r="H97" s="69">
        <v>0</v>
      </c>
      <c r="I97" s="77">
        <f t="shared" si="7"/>
        <v>0</v>
      </c>
    </row>
    <row r="98" spans="1:9" ht="21.75" customHeight="1">
      <c r="A98" s="71">
        <v>53</v>
      </c>
      <c r="B98" s="72"/>
      <c r="C98" s="73" t="s">
        <v>97</v>
      </c>
      <c r="D98" s="74" t="s">
        <v>36</v>
      </c>
      <c r="E98" s="75">
        <v>15</v>
      </c>
      <c r="F98" s="67">
        <v>0</v>
      </c>
      <c r="G98" s="76">
        <f>ROUND(E98*F98,2)</f>
        <v>0</v>
      </c>
      <c r="H98" s="69">
        <v>0</v>
      </c>
      <c r="I98" s="77">
        <f>ROUND(E98*H98,2)</f>
        <v>0</v>
      </c>
    </row>
    <row r="99" spans="1:9" ht="21.75" customHeight="1">
      <c r="A99" s="71"/>
      <c r="B99" s="72"/>
      <c r="C99" s="73"/>
      <c r="D99" s="74"/>
      <c r="E99" s="75"/>
      <c r="F99" s="67"/>
      <c r="G99" s="79"/>
      <c r="H99" s="87"/>
      <c r="I99" s="80"/>
    </row>
    <row r="100" spans="1:9" ht="21.75" customHeight="1">
      <c r="A100" s="63"/>
      <c r="B100" s="64"/>
      <c r="C100" s="65" t="s">
        <v>10</v>
      </c>
      <c r="D100" s="66"/>
      <c r="E100" s="66"/>
      <c r="F100" s="67"/>
      <c r="G100" s="68">
        <f>ROUND(SUM(G101:G106),2)</f>
        <v>0</v>
      </c>
      <c r="H100" s="69"/>
      <c r="I100" s="70">
        <f>ROUND(SUM(I101:I106),2)</f>
        <v>0</v>
      </c>
    </row>
    <row r="101" spans="1:9" ht="21.75" customHeight="1">
      <c r="A101" s="71">
        <v>54</v>
      </c>
      <c r="B101" s="72"/>
      <c r="C101" s="73" t="s">
        <v>98</v>
      </c>
      <c r="D101" s="74" t="s">
        <v>31</v>
      </c>
      <c r="E101" s="88">
        <v>1</v>
      </c>
      <c r="F101" s="67">
        <v>0</v>
      </c>
      <c r="G101" s="76">
        <f>ROUND(E101*F101,2)</f>
        <v>0</v>
      </c>
      <c r="H101" s="69">
        <v>0</v>
      </c>
      <c r="I101" s="77">
        <f aca="true" t="shared" si="8" ref="I101:I106">ROUND(E101*H101,2)</f>
        <v>0</v>
      </c>
    </row>
    <row r="102" spans="1:9" ht="21.75" customHeight="1">
      <c r="A102" s="71">
        <v>55</v>
      </c>
      <c r="B102" s="72"/>
      <c r="C102" s="73" t="s">
        <v>99</v>
      </c>
      <c r="D102" s="74" t="s">
        <v>31</v>
      </c>
      <c r="E102" s="88">
        <v>1</v>
      </c>
      <c r="F102" s="67">
        <v>0</v>
      </c>
      <c r="G102" s="76">
        <f>ROUND(E102*F102,2)</f>
        <v>0</v>
      </c>
      <c r="H102" s="69">
        <v>0</v>
      </c>
      <c r="I102" s="77">
        <f t="shared" si="8"/>
        <v>0</v>
      </c>
    </row>
    <row r="103" spans="1:9" ht="21.75" customHeight="1">
      <c r="A103" s="71">
        <v>56</v>
      </c>
      <c r="B103" s="72"/>
      <c r="C103" s="73" t="s">
        <v>100</v>
      </c>
      <c r="D103" s="74" t="s">
        <v>31</v>
      </c>
      <c r="E103" s="75">
        <v>1</v>
      </c>
      <c r="F103" s="67">
        <v>0</v>
      </c>
      <c r="G103" s="76">
        <f>ROUND(E103*F103,2)</f>
        <v>0</v>
      </c>
      <c r="H103" s="69">
        <v>0</v>
      </c>
      <c r="I103" s="77">
        <f t="shared" si="8"/>
        <v>0</v>
      </c>
    </row>
    <row r="104" spans="1:9" ht="21.75" customHeight="1">
      <c r="A104" s="71">
        <v>57</v>
      </c>
      <c r="B104" s="72"/>
      <c r="C104" s="89" t="s">
        <v>101</v>
      </c>
      <c r="D104" s="90" t="s">
        <v>31</v>
      </c>
      <c r="E104" s="88">
        <v>1</v>
      </c>
      <c r="F104" s="67">
        <v>0</v>
      </c>
      <c r="G104" s="76">
        <f>ROUND(E104*F104,2)</f>
        <v>0</v>
      </c>
      <c r="H104" s="69">
        <v>0</v>
      </c>
      <c r="I104" s="77">
        <f t="shared" si="8"/>
        <v>0</v>
      </c>
    </row>
    <row r="105" spans="1:9" ht="21.75" customHeight="1">
      <c r="A105" s="71">
        <v>58</v>
      </c>
      <c r="B105" s="72"/>
      <c r="C105" s="89" t="s">
        <v>102</v>
      </c>
      <c r="D105" s="90" t="s">
        <v>31</v>
      </c>
      <c r="E105" s="88">
        <v>1</v>
      </c>
      <c r="F105" s="67">
        <v>0</v>
      </c>
      <c r="G105" s="76">
        <f>ROUND(E105*F105,2)</f>
        <v>0</v>
      </c>
      <c r="H105" s="69">
        <v>0</v>
      </c>
      <c r="I105" s="77">
        <f t="shared" si="8"/>
        <v>0</v>
      </c>
    </row>
    <row r="106" spans="1:9" ht="21.75" customHeight="1">
      <c r="A106" s="71">
        <v>59</v>
      </c>
      <c r="B106" s="72"/>
      <c r="C106" s="89" t="s">
        <v>106</v>
      </c>
      <c r="D106" s="90" t="s">
        <v>31</v>
      </c>
      <c r="E106" s="88">
        <v>1</v>
      </c>
      <c r="F106" s="67">
        <v>1</v>
      </c>
      <c r="G106" s="76">
        <v>0</v>
      </c>
      <c r="H106" s="69">
        <v>0</v>
      </c>
      <c r="I106" s="77">
        <f t="shared" si="8"/>
        <v>0</v>
      </c>
    </row>
    <row r="107" spans="1:18" ht="25.5" customHeight="1">
      <c r="A107" s="95" t="str">
        <f>A35</f>
        <v> </v>
      </c>
      <c r="B107" s="96"/>
      <c r="C107" s="96"/>
      <c r="D107" s="129" t="s">
        <v>103</v>
      </c>
      <c r="E107" s="129"/>
      <c r="F107" s="97"/>
      <c r="G107" s="98">
        <f>ROUND(G36+G47+G60+G66+G76+G100,2)</f>
        <v>0</v>
      </c>
      <c r="H107" s="99"/>
      <c r="I107" s="98">
        <f>ROUND(I36+I47+I60+I66+I76+I100,2)</f>
        <v>0</v>
      </c>
      <c r="M107" s="91"/>
      <c r="N107" s="100"/>
      <c r="O107" s="101"/>
      <c r="P107" s="102"/>
      <c r="Q107" s="93"/>
      <c r="R107" s="94"/>
    </row>
    <row r="108" spans="13:18" ht="12.75" customHeight="1">
      <c r="M108" s="103"/>
      <c r="N108" s="104"/>
      <c r="O108" s="105"/>
      <c r="P108" s="92"/>
      <c r="Q108" s="93"/>
      <c r="R108" s="94"/>
    </row>
  </sheetData>
  <sheetProtection/>
  <mergeCells count="3">
    <mergeCell ref="E32:G32"/>
    <mergeCell ref="C33:G33"/>
    <mergeCell ref="D107:E107"/>
  </mergeCells>
  <hyperlinks>
    <hyperlink ref="C24" r:id="rId1" display="koncianelektro@seznam.cz"/>
  </hyperlinks>
  <printOptions horizontalCentered="1"/>
  <pageMargins left="0.2361111111111111" right="0.2361111111111111" top="0.39375" bottom="0.39375" header="0.31527777777777777" footer="0.31527777777777777"/>
  <pageSetup fitToHeight="0" fitToWidth="1" horizontalDpi="300" verticalDpi="300" orientation="landscape" paperSize="9" r:id="rId2"/>
  <headerFooter alignWithMargins="0">
    <oddHeader xml:space="preserve">&amp;C&amp;"Arial CE,Běžné" </oddHeader>
    <oddFooter>&amp;C&amp;"Arial CE,Běžné"Stránka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zoomScalePageLayoutView="0" workbookViewId="0" topLeftCell="A1">
      <selection activeCell="H68" sqref="H68"/>
    </sheetView>
  </sheetViews>
  <sheetFormatPr defaultColWidth="8.7109375" defaultRowHeight="12.75" customHeight="1"/>
  <cols>
    <col min="1" max="1" width="9.7109375" style="1" customWidth="1"/>
    <col min="2" max="2" width="4.57421875" style="1" customWidth="1"/>
    <col min="3" max="3" width="58.8515625" style="1" customWidth="1"/>
    <col min="4" max="4" width="5.57421875" style="1" customWidth="1"/>
    <col min="5" max="5" width="8.57421875" style="1" customWidth="1"/>
    <col min="6" max="6" width="19.28125" style="2" customWidth="1"/>
    <col min="7" max="7" width="18.57421875" style="3" customWidth="1"/>
    <col min="8" max="8" width="12.8515625" style="3" customWidth="1"/>
    <col min="9" max="9" width="17.421875" style="3" customWidth="1"/>
    <col min="10" max="17" width="8.7109375" style="1" customWidth="1"/>
    <col min="18" max="18" width="14.28125" style="1" customWidth="1"/>
    <col min="19" max="16384" width="8.7109375" style="1" customWidth="1"/>
  </cols>
  <sheetData>
    <row r="1" spans="2:3" ht="29.25" customHeight="1">
      <c r="B1" s="4"/>
      <c r="C1" s="4" t="s">
        <v>0</v>
      </c>
    </row>
    <row r="2" spans="2:3" ht="27" customHeight="1">
      <c r="B2" s="4"/>
      <c r="C2" s="4" t="s">
        <v>1</v>
      </c>
    </row>
    <row r="3" spans="2:3" ht="27" customHeight="1">
      <c r="B3" s="4"/>
      <c r="C3" s="5" t="s">
        <v>138</v>
      </c>
    </row>
    <row r="4" spans="2:3" ht="27" customHeight="1">
      <c r="B4" s="4"/>
      <c r="C4" s="5"/>
    </row>
    <row r="5" ht="20.25" customHeight="1"/>
    <row r="6" spans="2:3" ht="20.25" customHeight="1">
      <c r="B6" s="6" t="s">
        <v>104</v>
      </c>
      <c r="C6" s="6"/>
    </row>
    <row r="7" spans="2:6" ht="20.25" customHeight="1">
      <c r="B7" s="106" t="s">
        <v>131</v>
      </c>
      <c r="C7" s="107"/>
      <c r="D7" s="107"/>
      <c r="E7" s="107"/>
      <c r="F7" s="108"/>
    </row>
    <row r="8" spans="2:6" ht="20.25" customHeight="1">
      <c r="B8" s="106" t="s">
        <v>132</v>
      </c>
      <c r="C8" s="107"/>
      <c r="D8" s="107"/>
      <c r="E8" s="107"/>
      <c r="F8" s="108"/>
    </row>
    <row r="9" spans="2:3" ht="20.25" customHeight="1">
      <c r="B9" s="6" t="s">
        <v>3</v>
      </c>
      <c r="C9" s="6"/>
    </row>
    <row r="10" spans="3:9" ht="20.25" customHeight="1">
      <c r="C10" s="7" t="s">
        <v>4</v>
      </c>
      <c r="D10" s="7"/>
      <c r="E10" s="8"/>
      <c r="F10" s="9">
        <f>ROUND(SUM(G36:I36),2)</f>
        <v>0</v>
      </c>
      <c r="G10" s="10"/>
      <c r="H10" s="11"/>
      <c r="I10" s="11"/>
    </row>
    <row r="11" spans="3:9" ht="20.25" customHeight="1">
      <c r="C11" s="7" t="s">
        <v>5</v>
      </c>
      <c r="D11" s="7"/>
      <c r="E11" s="8"/>
      <c r="F11" s="9">
        <f>ROUND(SUM(G40:I40),2)</f>
        <v>0</v>
      </c>
      <c r="G11" s="10"/>
      <c r="H11" s="11"/>
      <c r="I11" s="11"/>
    </row>
    <row r="12" spans="3:9" ht="20.25" customHeight="1">
      <c r="C12" s="7" t="s">
        <v>6</v>
      </c>
      <c r="D12" s="7"/>
      <c r="E12" s="8"/>
      <c r="F12" s="9">
        <f>ROUND(SUM(G45:I45),2)</f>
        <v>0</v>
      </c>
      <c r="G12" s="10"/>
      <c r="H12" s="11"/>
      <c r="I12" s="11"/>
    </row>
    <row r="13" spans="3:9" ht="20.25" customHeight="1">
      <c r="C13" s="7" t="s">
        <v>7</v>
      </c>
      <c r="D13" s="7"/>
      <c r="E13" s="8"/>
      <c r="F13" s="9">
        <f>ROUND(SUM(G58:I58),2)</f>
        <v>0</v>
      </c>
      <c r="G13" s="10"/>
      <c r="H13" s="11"/>
      <c r="I13" s="11"/>
    </row>
    <row r="14" spans="3:9" ht="20.25" customHeight="1">
      <c r="C14" s="7" t="s">
        <v>8</v>
      </c>
      <c r="D14" s="7"/>
      <c r="E14" s="8"/>
      <c r="F14" s="9">
        <f>ROUND(SUM(G62:I62),2)</f>
        <v>0</v>
      </c>
      <c r="G14" s="10"/>
      <c r="H14" s="11"/>
      <c r="I14" s="11"/>
    </row>
    <row r="15" spans="3:9" ht="20.25" customHeight="1">
      <c r="C15" s="7" t="s">
        <v>9</v>
      </c>
      <c r="D15" s="7"/>
      <c r="E15" s="8"/>
      <c r="F15" s="9">
        <f>ROUND(SUM(G75:I75),2)</f>
        <v>0</v>
      </c>
      <c r="G15" s="10"/>
      <c r="H15" s="11"/>
      <c r="I15" s="11"/>
    </row>
    <row r="16" spans="3:9" ht="20.25" customHeight="1">
      <c r="C16" s="7" t="s">
        <v>10</v>
      </c>
      <c r="D16" s="7"/>
      <c r="E16" s="8"/>
      <c r="F16" s="9">
        <f>ROUND(SUM(G97:I97),2)</f>
        <v>0</v>
      </c>
      <c r="G16" s="10"/>
      <c r="H16" s="11"/>
      <c r="I16" s="11"/>
    </row>
    <row r="17" spans="3:9" ht="20.25" customHeight="1">
      <c r="C17" s="7"/>
      <c r="D17" s="7"/>
      <c r="E17" s="8"/>
      <c r="F17" s="13"/>
      <c r="G17" s="14"/>
      <c r="H17" s="8"/>
      <c r="I17" s="8"/>
    </row>
    <row r="18" spans="3:9" s="15" customFormat="1" ht="20.25" customHeight="1">
      <c r="C18" s="5" t="s">
        <v>140</v>
      </c>
      <c r="D18" s="16" t="s">
        <v>12</v>
      </c>
      <c r="E18" s="17"/>
      <c r="F18" s="18">
        <f>ROUND(SUM(F10:F16),2)</f>
        <v>0</v>
      </c>
      <c r="G18" s="19"/>
      <c r="H18" s="20"/>
      <c r="I18" s="20"/>
    </row>
    <row r="19" spans="3:9" s="15" customFormat="1" ht="20.25" customHeight="1">
      <c r="C19" s="5"/>
      <c r="D19" s="16"/>
      <c r="E19" s="17"/>
      <c r="F19" s="18"/>
      <c r="G19" s="19"/>
      <c r="H19" s="20"/>
      <c r="I19" s="20"/>
    </row>
    <row r="20" ht="20.25" customHeight="1"/>
    <row r="21" ht="20.25" customHeight="1">
      <c r="C21" s="7" t="s">
        <v>13</v>
      </c>
    </row>
    <row r="22" ht="20.25" customHeight="1">
      <c r="C22" s="21" t="s">
        <v>14</v>
      </c>
    </row>
    <row r="23" ht="20.25" customHeight="1"/>
    <row r="24" ht="20.25" customHeight="1"/>
    <row r="25" ht="20.25" customHeight="1"/>
    <row r="26" ht="20.25" customHeight="1"/>
    <row r="27" ht="20.25" customHeight="1"/>
    <row r="28" ht="20.25" customHeight="1" thickBot="1"/>
    <row r="29" spans="1:9" s="30" customFormat="1" ht="18.75" customHeight="1">
      <c r="A29" s="22" t="s">
        <v>15</v>
      </c>
      <c r="B29" s="23"/>
      <c r="C29" s="24" t="s">
        <v>0</v>
      </c>
      <c r="D29" s="25"/>
      <c r="E29" s="26"/>
      <c r="F29" s="27"/>
      <c r="G29" s="28"/>
      <c r="H29" s="28"/>
      <c r="I29" s="29"/>
    </row>
    <row r="30" spans="1:9" s="30" customFormat="1" ht="18.75" customHeight="1">
      <c r="A30" s="31"/>
      <c r="B30" s="32"/>
      <c r="C30" s="33" t="s">
        <v>1</v>
      </c>
      <c r="D30" s="34"/>
      <c r="E30" s="35"/>
      <c r="F30" s="36"/>
      <c r="G30" s="37"/>
      <c r="H30" s="37"/>
      <c r="I30" s="38"/>
    </row>
    <row r="31" spans="1:9" s="30" customFormat="1" ht="18.75" customHeight="1">
      <c r="A31" s="31" t="s">
        <v>16</v>
      </c>
      <c r="B31" s="32"/>
      <c r="C31" s="33"/>
      <c r="D31" s="34"/>
      <c r="E31" s="35"/>
      <c r="F31" s="36"/>
      <c r="G31" s="37"/>
      <c r="H31" s="37"/>
      <c r="I31" s="38"/>
    </row>
    <row r="32" spans="1:9" s="30" customFormat="1" ht="18.75" customHeight="1">
      <c r="A32" s="39" t="s">
        <v>17</v>
      </c>
      <c r="B32" s="40"/>
      <c r="C32" s="41" t="s">
        <v>107</v>
      </c>
      <c r="D32" s="42"/>
      <c r="E32" s="127"/>
      <c r="F32" s="127"/>
      <c r="G32" s="127"/>
      <c r="H32" s="43"/>
      <c r="I32" s="44"/>
    </row>
    <row r="33" spans="1:9" s="30" customFormat="1" ht="29.25" customHeight="1" thickBot="1">
      <c r="A33" s="45" t="s">
        <v>19</v>
      </c>
      <c r="B33" s="46"/>
      <c r="C33" s="128"/>
      <c r="D33" s="128"/>
      <c r="E33" s="128"/>
      <c r="F33" s="128"/>
      <c r="G33" s="128"/>
      <c r="H33" s="47"/>
      <c r="I33" s="48"/>
    </row>
    <row r="34" spans="1:9" s="30" customFormat="1" ht="13.5" customHeight="1" thickBot="1">
      <c r="A34" s="49" t="s">
        <v>20</v>
      </c>
      <c r="B34" s="50"/>
      <c r="C34" s="51" t="s">
        <v>21</v>
      </c>
      <c r="D34" s="52" t="s">
        <v>22</v>
      </c>
      <c r="E34" s="53" t="s">
        <v>23</v>
      </c>
      <c r="F34" s="51" t="s">
        <v>24</v>
      </c>
      <c r="G34" s="54" t="s">
        <v>25</v>
      </c>
      <c r="H34" s="54" t="s">
        <v>26</v>
      </c>
      <c r="I34" s="54" t="s">
        <v>27</v>
      </c>
    </row>
    <row r="35" spans="1:9" ht="21.75" customHeight="1">
      <c r="A35" s="55" t="s">
        <v>28</v>
      </c>
      <c r="B35" s="56"/>
      <c r="C35" s="57"/>
      <c r="D35" s="58"/>
      <c r="E35" s="59"/>
      <c r="F35" s="60"/>
      <c r="G35" s="61"/>
      <c r="H35" s="59"/>
      <c r="I35" s="62"/>
    </row>
    <row r="36" spans="1:9" ht="21.75" customHeight="1">
      <c r="A36" s="63"/>
      <c r="B36" s="64"/>
      <c r="C36" s="65" t="s">
        <v>29</v>
      </c>
      <c r="D36" s="66"/>
      <c r="E36" s="66"/>
      <c r="F36" s="67"/>
      <c r="G36" s="68">
        <f>ROUND(SUM(G37:G39),2)</f>
        <v>0</v>
      </c>
      <c r="H36" s="69"/>
      <c r="I36" s="70">
        <f>ROUND(SUM(I37:I39),2)</f>
        <v>0</v>
      </c>
    </row>
    <row r="37" spans="1:9" ht="21.75" customHeight="1">
      <c r="A37" s="71">
        <v>1</v>
      </c>
      <c r="B37" s="72"/>
      <c r="C37" s="73" t="s">
        <v>108</v>
      </c>
      <c r="D37" s="74" t="s">
        <v>31</v>
      </c>
      <c r="E37" s="75">
        <v>1</v>
      </c>
      <c r="F37" s="67">
        <v>0</v>
      </c>
      <c r="G37" s="76">
        <f>ROUND(E37*F37,2)</f>
        <v>0</v>
      </c>
      <c r="H37" s="69">
        <v>0</v>
      </c>
      <c r="I37" s="77">
        <f>ROUND(E37*H37,2)</f>
        <v>0</v>
      </c>
    </row>
    <row r="38" spans="1:9" ht="21.75" customHeight="1">
      <c r="A38" s="71">
        <v>2</v>
      </c>
      <c r="B38" s="72"/>
      <c r="C38" s="73" t="s">
        <v>34</v>
      </c>
      <c r="D38" s="74" t="s">
        <v>31</v>
      </c>
      <c r="E38" s="75">
        <v>1</v>
      </c>
      <c r="F38" s="67">
        <v>0</v>
      </c>
      <c r="G38" s="76">
        <f>ROUND(E38*F38,2)</f>
        <v>0</v>
      </c>
      <c r="H38" s="69">
        <v>0</v>
      </c>
      <c r="I38" s="77">
        <f>ROUND(E38*H38,2)</f>
        <v>0</v>
      </c>
    </row>
    <row r="39" spans="1:9" ht="21.75" customHeight="1">
      <c r="A39" s="71"/>
      <c r="B39" s="72"/>
      <c r="C39" s="73"/>
      <c r="D39" s="74"/>
      <c r="E39" s="75"/>
      <c r="F39" s="67"/>
      <c r="G39" s="76"/>
      <c r="H39" s="69"/>
      <c r="I39" s="77"/>
    </row>
    <row r="40" spans="1:9" ht="21.75" customHeight="1">
      <c r="A40" s="63"/>
      <c r="B40" s="64"/>
      <c r="C40" s="65" t="s">
        <v>5</v>
      </c>
      <c r="D40" s="66"/>
      <c r="E40" s="66"/>
      <c r="F40" s="67"/>
      <c r="G40" s="68">
        <f>ROUND(SUM(G41:G44),2)</f>
        <v>0</v>
      </c>
      <c r="H40" s="69"/>
      <c r="I40" s="70">
        <f>ROUND(SUM(I41:I44),2)</f>
        <v>0</v>
      </c>
    </row>
    <row r="41" spans="1:9" ht="21.75" customHeight="1">
      <c r="A41" s="71">
        <v>3</v>
      </c>
      <c r="B41" s="72"/>
      <c r="C41" s="73" t="s">
        <v>35</v>
      </c>
      <c r="D41" s="74" t="s">
        <v>36</v>
      </c>
      <c r="E41" s="75">
        <v>17</v>
      </c>
      <c r="F41" s="67">
        <v>0</v>
      </c>
      <c r="G41" s="76">
        <f>ROUND(E41*F41,2)</f>
        <v>0</v>
      </c>
      <c r="H41" s="69">
        <v>0</v>
      </c>
      <c r="I41" s="77">
        <f>ROUND(E41*H41,2)</f>
        <v>0</v>
      </c>
    </row>
    <row r="42" spans="1:9" ht="21.75" customHeight="1">
      <c r="A42" s="71">
        <v>4</v>
      </c>
      <c r="B42" s="72"/>
      <c r="C42" s="73" t="s">
        <v>38</v>
      </c>
      <c r="D42" s="74" t="s">
        <v>39</v>
      </c>
      <c r="E42" s="75">
        <v>330</v>
      </c>
      <c r="F42" s="67">
        <v>0</v>
      </c>
      <c r="G42" s="76">
        <f>ROUND(E42*F42,2)</f>
        <v>0</v>
      </c>
      <c r="H42" s="69">
        <v>0</v>
      </c>
      <c r="I42" s="77">
        <f>ROUND(E42*H42,2)</f>
        <v>0</v>
      </c>
    </row>
    <row r="43" spans="1:9" ht="21.75" customHeight="1">
      <c r="A43" s="109" t="s">
        <v>109</v>
      </c>
      <c r="B43" s="72"/>
      <c r="C43" s="73" t="s">
        <v>110</v>
      </c>
      <c r="D43" s="74" t="s">
        <v>31</v>
      </c>
      <c r="E43" s="75">
        <v>1</v>
      </c>
      <c r="F43" s="67">
        <v>0</v>
      </c>
      <c r="G43" s="76">
        <f>ROUND(E43*F43,2)</f>
        <v>0</v>
      </c>
      <c r="H43" s="69">
        <v>0</v>
      </c>
      <c r="I43" s="77">
        <f>ROUND(E43*H43,2)</f>
        <v>0</v>
      </c>
    </row>
    <row r="44" spans="1:9" ht="21.75" customHeight="1">
      <c r="A44" s="71"/>
      <c r="B44" s="72"/>
      <c r="C44" s="78"/>
      <c r="D44" s="74"/>
      <c r="E44" s="75"/>
      <c r="F44" s="67"/>
      <c r="G44" s="79"/>
      <c r="H44" s="69"/>
      <c r="I44" s="80"/>
    </row>
    <row r="45" spans="1:9" ht="21.75" customHeight="1">
      <c r="A45" s="63"/>
      <c r="B45" s="64"/>
      <c r="C45" s="65" t="s">
        <v>40</v>
      </c>
      <c r="D45" s="66"/>
      <c r="E45" s="66"/>
      <c r="F45" s="67"/>
      <c r="G45" s="68">
        <f>ROUND(SUM(G46:G57),2)</f>
        <v>0</v>
      </c>
      <c r="H45" s="69"/>
      <c r="I45" s="70">
        <f>ROUND(SUM(I46:I57),2)</f>
        <v>0</v>
      </c>
    </row>
    <row r="46" spans="1:9" ht="21.75" customHeight="1">
      <c r="A46" s="71">
        <v>5</v>
      </c>
      <c r="B46" s="81"/>
      <c r="C46" s="73" t="s">
        <v>41</v>
      </c>
      <c r="D46" s="74" t="s">
        <v>39</v>
      </c>
      <c r="E46" s="75">
        <v>800</v>
      </c>
      <c r="F46" s="67">
        <v>0</v>
      </c>
      <c r="G46" s="76">
        <v>0</v>
      </c>
      <c r="H46" s="69">
        <v>0</v>
      </c>
      <c r="I46" s="77">
        <f aca="true" t="shared" si="0" ref="I46:I56">ROUND(E46*H46,2)</f>
        <v>0</v>
      </c>
    </row>
    <row r="47" spans="1:9" ht="21.75" customHeight="1">
      <c r="A47" s="71">
        <v>6</v>
      </c>
      <c r="B47" s="81"/>
      <c r="C47" s="73" t="s">
        <v>43</v>
      </c>
      <c r="D47" s="74" t="s">
        <v>39</v>
      </c>
      <c r="E47" s="75">
        <v>250</v>
      </c>
      <c r="F47" s="67">
        <v>0</v>
      </c>
      <c r="G47" s="76">
        <v>0</v>
      </c>
      <c r="H47" s="69">
        <v>0</v>
      </c>
      <c r="I47" s="77">
        <f t="shared" si="0"/>
        <v>0</v>
      </c>
    </row>
    <row r="48" spans="1:9" ht="21.75" customHeight="1">
      <c r="A48" s="71">
        <v>7</v>
      </c>
      <c r="B48" s="81"/>
      <c r="C48" s="73" t="s">
        <v>44</v>
      </c>
      <c r="D48" s="74" t="s">
        <v>39</v>
      </c>
      <c r="E48" s="75">
        <v>700</v>
      </c>
      <c r="F48" s="67">
        <v>0</v>
      </c>
      <c r="G48" s="76">
        <v>0</v>
      </c>
      <c r="H48" s="69">
        <v>0</v>
      </c>
      <c r="I48" s="77">
        <f t="shared" si="0"/>
        <v>0</v>
      </c>
    </row>
    <row r="49" spans="1:9" ht="21.75" customHeight="1">
      <c r="A49" s="71">
        <v>8</v>
      </c>
      <c r="B49" s="81"/>
      <c r="C49" s="73" t="s">
        <v>45</v>
      </c>
      <c r="D49" s="74" t="s">
        <v>39</v>
      </c>
      <c r="E49" s="75">
        <v>115</v>
      </c>
      <c r="F49" s="67">
        <v>0</v>
      </c>
      <c r="G49" s="76">
        <v>0</v>
      </c>
      <c r="H49" s="69">
        <v>0</v>
      </c>
      <c r="I49" s="77">
        <f t="shared" si="0"/>
        <v>0</v>
      </c>
    </row>
    <row r="50" spans="1:9" ht="21.75" customHeight="1">
      <c r="A50" s="71">
        <v>9</v>
      </c>
      <c r="B50" s="81"/>
      <c r="C50" s="73" t="s">
        <v>111</v>
      </c>
      <c r="D50" s="74" t="s">
        <v>39</v>
      </c>
      <c r="E50" s="75">
        <v>250</v>
      </c>
      <c r="F50" s="67">
        <v>0</v>
      </c>
      <c r="G50" s="76">
        <v>0</v>
      </c>
      <c r="H50" s="69">
        <v>0</v>
      </c>
      <c r="I50" s="77">
        <f t="shared" si="0"/>
        <v>0</v>
      </c>
    </row>
    <row r="51" spans="1:9" ht="21.75" customHeight="1">
      <c r="A51" s="71">
        <v>10</v>
      </c>
      <c r="B51" s="81"/>
      <c r="C51" s="73" t="s">
        <v>47</v>
      </c>
      <c r="D51" s="74" t="s">
        <v>39</v>
      </c>
      <c r="E51" s="75">
        <v>950</v>
      </c>
      <c r="F51" s="67">
        <v>0</v>
      </c>
      <c r="G51" s="76">
        <v>0</v>
      </c>
      <c r="H51" s="69">
        <v>0</v>
      </c>
      <c r="I51" s="77">
        <f t="shared" si="0"/>
        <v>0</v>
      </c>
    </row>
    <row r="52" spans="1:9" ht="21.75" customHeight="1">
      <c r="A52" s="71">
        <v>11</v>
      </c>
      <c r="B52" s="81"/>
      <c r="C52" s="73" t="s">
        <v>48</v>
      </c>
      <c r="D52" s="74" t="s">
        <v>39</v>
      </c>
      <c r="E52" s="75">
        <v>640</v>
      </c>
      <c r="F52" s="67">
        <v>0</v>
      </c>
      <c r="G52" s="76">
        <v>0</v>
      </c>
      <c r="H52" s="69">
        <v>0</v>
      </c>
      <c r="I52" s="77">
        <f t="shared" si="0"/>
        <v>0</v>
      </c>
    </row>
    <row r="53" spans="1:9" ht="21.75" customHeight="1">
      <c r="A53" s="71">
        <v>12</v>
      </c>
      <c r="B53" s="81"/>
      <c r="C53" s="73" t="s">
        <v>49</v>
      </c>
      <c r="D53" s="74" t="s">
        <v>39</v>
      </c>
      <c r="E53" s="75">
        <v>1310</v>
      </c>
      <c r="F53" s="67">
        <v>0</v>
      </c>
      <c r="G53" s="76">
        <v>0</v>
      </c>
      <c r="H53" s="69">
        <v>0</v>
      </c>
      <c r="I53" s="77">
        <f t="shared" si="0"/>
        <v>0</v>
      </c>
    </row>
    <row r="54" spans="1:9" ht="21.75" customHeight="1">
      <c r="A54" s="71">
        <v>13</v>
      </c>
      <c r="B54" s="81"/>
      <c r="C54" s="73" t="s">
        <v>50</v>
      </c>
      <c r="D54" s="74" t="s">
        <v>39</v>
      </c>
      <c r="E54" s="75">
        <v>640</v>
      </c>
      <c r="F54" s="67">
        <v>0</v>
      </c>
      <c r="G54" s="76">
        <v>0</v>
      </c>
      <c r="H54" s="69">
        <v>0</v>
      </c>
      <c r="I54" s="77">
        <f t="shared" si="0"/>
        <v>0</v>
      </c>
    </row>
    <row r="55" spans="1:9" ht="21.75" customHeight="1">
      <c r="A55" s="71">
        <v>14</v>
      </c>
      <c r="B55" s="81"/>
      <c r="C55" s="73" t="s">
        <v>112</v>
      </c>
      <c r="D55" s="74" t="s">
        <v>39</v>
      </c>
      <c r="E55" s="75">
        <v>100</v>
      </c>
      <c r="F55" s="67">
        <v>0</v>
      </c>
      <c r="G55" s="76">
        <v>0</v>
      </c>
      <c r="H55" s="69">
        <v>0</v>
      </c>
      <c r="I55" s="77">
        <f t="shared" si="0"/>
        <v>0</v>
      </c>
    </row>
    <row r="56" spans="1:9" ht="21.75" customHeight="1">
      <c r="A56" s="71">
        <v>15</v>
      </c>
      <c r="B56" s="81"/>
      <c r="C56" s="73" t="s">
        <v>51</v>
      </c>
      <c r="D56" s="74" t="s">
        <v>39</v>
      </c>
      <c r="E56" s="75">
        <v>140</v>
      </c>
      <c r="F56" s="67">
        <v>0</v>
      </c>
      <c r="G56" s="76">
        <v>0</v>
      </c>
      <c r="H56" s="69">
        <v>0</v>
      </c>
      <c r="I56" s="77">
        <f t="shared" si="0"/>
        <v>0</v>
      </c>
    </row>
    <row r="57" spans="1:9" ht="21.75" customHeight="1">
      <c r="A57" s="71"/>
      <c r="B57" s="72"/>
      <c r="C57" s="73"/>
      <c r="D57" s="74"/>
      <c r="E57" s="75"/>
      <c r="F57" s="67"/>
      <c r="G57" s="79"/>
      <c r="H57" s="69"/>
      <c r="I57" s="80"/>
    </row>
    <row r="58" spans="1:9" ht="21.75" customHeight="1">
      <c r="A58" s="63"/>
      <c r="B58" s="64"/>
      <c r="C58" s="65" t="s">
        <v>7</v>
      </c>
      <c r="D58" s="66"/>
      <c r="E58" s="66"/>
      <c r="F58" s="67"/>
      <c r="G58" s="68">
        <f>ROUND(SUM(G59:G61),2)</f>
        <v>0</v>
      </c>
      <c r="H58" s="69"/>
      <c r="I58" s="70">
        <f>ROUND(SUM(I59:I61),2)</f>
        <v>0</v>
      </c>
    </row>
    <row r="59" spans="1:9" ht="33.75" customHeight="1">
      <c r="A59" s="71">
        <v>16</v>
      </c>
      <c r="B59" s="72"/>
      <c r="C59" s="82" t="s">
        <v>113</v>
      </c>
      <c r="D59" s="74" t="s">
        <v>31</v>
      </c>
      <c r="E59" s="75">
        <v>1</v>
      </c>
      <c r="F59" s="67">
        <v>0</v>
      </c>
      <c r="G59" s="76">
        <v>0</v>
      </c>
      <c r="H59" s="69">
        <v>0</v>
      </c>
      <c r="I59" s="77">
        <f>ROUND(E59*H59,2)</f>
        <v>0</v>
      </c>
    </row>
    <row r="60" spans="1:9" ht="21.75" customHeight="1">
      <c r="A60" s="71">
        <v>17</v>
      </c>
      <c r="B60" s="72"/>
      <c r="C60" s="82" t="s">
        <v>114</v>
      </c>
      <c r="D60" s="74" t="s">
        <v>36</v>
      </c>
      <c r="E60" s="75">
        <v>3</v>
      </c>
      <c r="F60" s="67">
        <v>0</v>
      </c>
      <c r="G60" s="76">
        <v>0</v>
      </c>
      <c r="H60" s="69">
        <v>0</v>
      </c>
      <c r="I60" s="77">
        <f>ROUND(E60*H60,2)</f>
        <v>0</v>
      </c>
    </row>
    <row r="61" spans="1:9" ht="21.75" customHeight="1">
      <c r="A61" s="71"/>
      <c r="B61" s="72"/>
      <c r="C61" s="82"/>
      <c r="D61" s="74"/>
      <c r="E61" s="75"/>
      <c r="F61" s="67"/>
      <c r="G61" s="76"/>
      <c r="H61" s="69"/>
      <c r="I61" s="77"/>
    </row>
    <row r="62" spans="1:9" ht="21.75" customHeight="1">
      <c r="A62" s="63"/>
      <c r="B62" s="64"/>
      <c r="C62" s="83" t="s">
        <v>8</v>
      </c>
      <c r="D62" s="66"/>
      <c r="E62" s="66"/>
      <c r="F62" s="67"/>
      <c r="G62" s="68">
        <f>ROUND(SUM(G63:G74),2)</f>
        <v>0</v>
      </c>
      <c r="H62" s="69"/>
      <c r="I62" s="70">
        <f>ROUND(SUM(I63:I74),2)</f>
        <v>0</v>
      </c>
    </row>
    <row r="63" spans="1:9" ht="226.5" customHeight="1">
      <c r="A63" s="71">
        <v>18</v>
      </c>
      <c r="B63" s="84" t="s">
        <v>115</v>
      </c>
      <c r="C63" s="85" t="s">
        <v>116</v>
      </c>
      <c r="D63" s="74" t="s">
        <v>36</v>
      </c>
      <c r="E63" s="75">
        <v>2</v>
      </c>
      <c r="F63" s="67">
        <v>0</v>
      </c>
      <c r="G63" s="76">
        <v>0</v>
      </c>
      <c r="H63" s="69">
        <v>0</v>
      </c>
      <c r="I63" s="77">
        <f aca="true" t="shared" si="1" ref="I63:I73">ROUND(E63*H63,2)</f>
        <v>0</v>
      </c>
    </row>
    <row r="64" spans="1:9" ht="220.5" customHeight="1">
      <c r="A64" s="71">
        <v>19</v>
      </c>
      <c r="B64" s="84" t="s">
        <v>117</v>
      </c>
      <c r="C64" s="85" t="s">
        <v>118</v>
      </c>
      <c r="D64" s="74" t="s">
        <v>36</v>
      </c>
      <c r="E64" s="75">
        <v>6</v>
      </c>
      <c r="F64" s="67">
        <v>0</v>
      </c>
      <c r="G64" s="76">
        <v>0</v>
      </c>
      <c r="H64" s="69">
        <v>0</v>
      </c>
      <c r="I64" s="77">
        <f t="shared" si="1"/>
        <v>0</v>
      </c>
    </row>
    <row r="65" spans="1:9" ht="220.5" customHeight="1">
      <c r="A65" s="71">
        <v>20</v>
      </c>
      <c r="B65" s="84" t="s">
        <v>119</v>
      </c>
      <c r="C65" s="85" t="s">
        <v>120</v>
      </c>
      <c r="D65" s="74" t="s">
        <v>36</v>
      </c>
      <c r="E65" s="75">
        <v>12</v>
      </c>
      <c r="F65" s="67">
        <v>0</v>
      </c>
      <c r="G65" s="76">
        <v>0</v>
      </c>
      <c r="H65" s="69">
        <v>0</v>
      </c>
      <c r="I65" s="77">
        <f t="shared" si="1"/>
        <v>0</v>
      </c>
    </row>
    <row r="66" spans="1:9" ht="220.5" customHeight="1">
      <c r="A66" s="71">
        <v>21</v>
      </c>
      <c r="B66" s="84" t="s">
        <v>121</v>
      </c>
      <c r="C66" s="85" t="s">
        <v>122</v>
      </c>
      <c r="D66" s="74" t="s">
        <v>36</v>
      </c>
      <c r="E66" s="75">
        <v>8</v>
      </c>
      <c r="F66" s="67">
        <v>0</v>
      </c>
      <c r="G66" s="76">
        <v>0</v>
      </c>
      <c r="H66" s="69">
        <v>0</v>
      </c>
      <c r="I66" s="77">
        <f t="shared" si="1"/>
        <v>0</v>
      </c>
    </row>
    <row r="67" spans="1:9" ht="220.5" customHeight="1">
      <c r="A67" s="71">
        <v>22</v>
      </c>
      <c r="B67" s="84" t="s">
        <v>58</v>
      </c>
      <c r="C67" s="85" t="s">
        <v>59</v>
      </c>
      <c r="D67" s="74" t="s">
        <v>36</v>
      </c>
      <c r="E67" s="75">
        <v>2</v>
      </c>
      <c r="F67" s="67">
        <v>0</v>
      </c>
      <c r="G67" s="76">
        <v>0</v>
      </c>
      <c r="H67" s="69">
        <v>0</v>
      </c>
      <c r="I67" s="77">
        <f t="shared" si="1"/>
        <v>0</v>
      </c>
    </row>
    <row r="68" spans="1:9" ht="220.5" customHeight="1">
      <c r="A68" s="71">
        <v>23</v>
      </c>
      <c r="B68" s="84" t="s">
        <v>123</v>
      </c>
      <c r="C68" s="85" t="s">
        <v>124</v>
      </c>
      <c r="D68" s="74" t="s">
        <v>36</v>
      </c>
      <c r="E68" s="75">
        <v>4</v>
      </c>
      <c r="F68" s="67">
        <v>0</v>
      </c>
      <c r="G68" s="76">
        <v>0</v>
      </c>
      <c r="H68" s="69">
        <v>0</v>
      </c>
      <c r="I68" s="77">
        <f t="shared" si="1"/>
        <v>0</v>
      </c>
    </row>
    <row r="69" spans="1:9" ht="220.5" customHeight="1">
      <c r="A69" s="71">
        <v>24</v>
      </c>
      <c r="B69" s="84" t="s">
        <v>60</v>
      </c>
      <c r="C69" s="85" t="s">
        <v>61</v>
      </c>
      <c r="D69" s="74" t="s">
        <v>36</v>
      </c>
      <c r="E69" s="75">
        <v>1</v>
      </c>
      <c r="F69" s="67">
        <v>0</v>
      </c>
      <c r="G69" s="76">
        <v>0</v>
      </c>
      <c r="H69" s="69">
        <v>0</v>
      </c>
      <c r="I69" s="77">
        <f t="shared" si="1"/>
        <v>0</v>
      </c>
    </row>
    <row r="70" spans="1:9" ht="169.5" customHeight="1">
      <c r="A70" s="71">
        <v>25</v>
      </c>
      <c r="B70" s="84" t="s">
        <v>125</v>
      </c>
      <c r="C70" s="85" t="s">
        <v>126</v>
      </c>
      <c r="D70" s="74" t="s">
        <v>36</v>
      </c>
      <c r="E70" s="75">
        <v>6</v>
      </c>
      <c r="F70" s="67">
        <v>0</v>
      </c>
      <c r="G70" s="76">
        <v>0</v>
      </c>
      <c r="H70" s="69">
        <v>0</v>
      </c>
      <c r="I70" s="77">
        <f t="shared" si="1"/>
        <v>0</v>
      </c>
    </row>
    <row r="71" spans="1:9" ht="147" customHeight="1">
      <c r="A71" s="71">
        <v>26</v>
      </c>
      <c r="B71" s="84" t="s">
        <v>62</v>
      </c>
      <c r="C71" s="85" t="s">
        <v>63</v>
      </c>
      <c r="D71" s="74" t="s">
        <v>36</v>
      </c>
      <c r="E71" s="75">
        <v>11</v>
      </c>
      <c r="F71" s="67">
        <v>7488</v>
      </c>
      <c r="G71" s="76">
        <v>0</v>
      </c>
      <c r="H71" s="69">
        <v>0</v>
      </c>
      <c r="I71" s="77">
        <f t="shared" si="1"/>
        <v>0</v>
      </c>
    </row>
    <row r="72" spans="1:9" ht="107.25" customHeight="1">
      <c r="A72" s="71">
        <v>27</v>
      </c>
      <c r="B72" s="84" t="s">
        <v>70</v>
      </c>
      <c r="C72" s="85" t="s">
        <v>71</v>
      </c>
      <c r="D72" s="74" t="s">
        <v>36</v>
      </c>
      <c r="E72" s="75">
        <v>23</v>
      </c>
      <c r="F72" s="67">
        <v>0</v>
      </c>
      <c r="G72" s="76">
        <v>0</v>
      </c>
      <c r="H72" s="69">
        <v>0</v>
      </c>
      <c r="I72" s="77">
        <f t="shared" si="1"/>
        <v>0</v>
      </c>
    </row>
    <row r="73" spans="1:9" ht="107.25" customHeight="1">
      <c r="A73" s="71">
        <v>28</v>
      </c>
      <c r="B73" s="84" t="s">
        <v>127</v>
      </c>
      <c r="C73" s="85" t="s">
        <v>128</v>
      </c>
      <c r="D73" s="74" t="s">
        <v>36</v>
      </c>
      <c r="E73" s="75">
        <v>12</v>
      </c>
      <c r="F73" s="67">
        <v>0</v>
      </c>
      <c r="G73" s="76">
        <v>0</v>
      </c>
      <c r="H73" s="69">
        <v>0</v>
      </c>
      <c r="I73" s="77">
        <f t="shared" si="1"/>
        <v>0</v>
      </c>
    </row>
    <row r="74" spans="1:9" ht="21.75" customHeight="1">
      <c r="A74" s="71"/>
      <c r="B74" s="72"/>
      <c r="C74" s="82"/>
      <c r="D74" s="74"/>
      <c r="E74" s="75"/>
      <c r="F74" s="67"/>
      <c r="G74" s="76"/>
      <c r="H74" s="69"/>
      <c r="I74" s="77"/>
    </row>
    <row r="75" spans="1:9" ht="21.75" customHeight="1">
      <c r="A75" s="63"/>
      <c r="B75" s="64"/>
      <c r="C75" s="83" t="s">
        <v>9</v>
      </c>
      <c r="D75" s="66"/>
      <c r="E75" s="66"/>
      <c r="F75" s="67"/>
      <c r="G75" s="68">
        <f>ROUND(SUM(G76:G96),2)</f>
        <v>0</v>
      </c>
      <c r="H75" s="69"/>
      <c r="I75" s="70">
        <f>ROUND(SUM(I76:I96),2)</f>
        <v>0</v>
      </c>
    </row>
    <row r="76" spans="1:9" ht="21.75" customHeight="1">
      <c r="A76" s="71">
        <v>29</v>
      </c>
      <c r="B76" s="81"/>
      <c r="C76" s="73" t="s">
        <v>72</v>
      </c>
      <c r="D76" s="74" t="s">
        <v>73</v>
      </c>
      <c r="E76" s="86">
        <v>0.88</v>
      </c>
      <c r="F76" s="67">
        <v>0</v>
      </c>
      <c r="G76" s="76">
        <f aca="true" t="shared" si="2" ref="G76:G93">ROUND(E76*F76,2)</f>
        <v>0</v>
      </c>
      <c r="H76" s="69">
        <v>0</v>
      </c>
      <c r="I76" s="77">
        <f aca="true" t="shared" si="3" ref="I76:I93">ROUND(E76*H76,2)</f>
        <v>0</v>
      </c>
    </row>
    <row r="77" spans="1:9" ht="21.75" customHeight="1">
      <c r="A77" s="71">
        <v>30</v>
      </c>
      <c r="B77" s="72"/>
      <c r="C77" s="73" t="s">
        <v>74</v>
      </c>
      <c r="D77" s="74" t="s">
        <v>75</v>
      </c>
      <c r="E77" s="75">
        <v>348</v>
      </c>
      <c r="F77" s="67">
        <v>0</v>
      </c>
      <c r="G77" s="76">
        <f t="shared" si="2"/>
        <v>0</v>
      </c>
      <c r="H77" s="69">
        <v>0</v>
      </c>
      <c r="I77" s="77">
        <f t="shared" si="3"/>
        <v>0</v>
      </c>
    </row>
    <row r="78" spans="1:9" ht="21.75" customHeight="1">
      <c r="A78" s="71">
        <v>31</v>
      </c>
      <c r="B78" s="72"/>
      <c r="C78" s="73" t="s">
        <v>77</v>
      </c>
      <c r="D78" s="74" t="s">
        <v>75</v>
      </c>
      <c r="E78" s="75">
        <v>29</v>
      </c>
      <c r="F78" s="67">
        <v>0</v>
      </c>
      <c r="G78" s="76">
        <f t="shared" si="2"/>
        <v>0</v>
      </c>
      <c r="H78" s="69">
        <v>0</v>
      </c>
      <c r="I78" s="77">
        <f t="shared" si="3"/>
        <v>0</v>
      </c>
    </row>
    <row r="79" spans="1:9" ht="21.75" customHeight="1">
      <c r="A79" s="71">
        <v>32</v>
      </c>
      <c r="B79" s="72"/>
      <c r="C79" s="73" t="s">
        <v>78</v>
      </c>
      <c r="D79" s="74" t="s">
        <v>79</v>
      </c>
      <c r="E79" s="75">
        <v>10</v>
      </c>
      <c r="F79" s="67">
        <v>0</v>
      </c>
      <c r="G79" s="76">
        <f t="shared" si="2"/>
        <v>0</v>
      </c>
      <c r="H79" s="69">
        <v>0</v>
      </c>
      <c r="I79" s="77">
        <f t="shared" si="3"/>
        <v>0</v>
      </c>
    </row>
    <row r="80" spans="1:9" ht="21.75" customHeight="1">
      <c r="A80" s="71">
        <v>33</v>
      </c>
      <c r="B80" s="72"/>
      <c r="C80" s="73" t="s">
        <v>80</v>
      </c>
      <c r="D80" s="74" t="s">
        <v>36</v>
      </c>
      <c r="E80" s="75">
        <v>35</v>
      </c>
      <c r="F80" s="67">
        <v>0</v>
      </c>
      <c r="G80" s="76">
        <f t="shared" si="2"/>
        <v>0</v>
      </c>
      <c r="H80" s="69">
        <v>0</v>
      </c>
      <c r="I80" s="77">
        <f t="shared" si="3"/>
        <v>0</v>
      </c>
    </row>
    <row r="81" spans="1:9" ht="21.75" customHeight="1">
      <c r="A81" s="71">
        <v>34</v>
      </c>
      <c r="B81" s="72"/>
      <c r="C81" s="73" t="s">
        <v>81</v>
      </c>
      <c r="D81" s="74" t="s">
        <v>82</v>
      </c>
      <c r="E81" s="75">
        <v>12.25</v>
      </c>
      <c r="F81" s="67">
        <v>0</v>
      </c>
      <c r="G81" s="76">
        <f t="shared" si="2"/>
        <v>0</v>
      </c>
      <c r="H81" s="69">
        <v>0</v>
      </c>
      <c r="I81" s="77">
        <f t="shared" si="3"/>
        <v>0</v>
      </c>
    </row>
    <row r="82" spans="1:9" ht="21.75" customHeight="1">
      <c r="A82" s="71">
        <v>35</v>
      </c>
      <c r="B82" s="72"/>
      <c r="C82" s="73" t="s">
        <v>83</v>
      </c>
      <c r="D82" s="74" t="s">
        <v>79</v>
      </c>
      <c r="E82" s="75">
        <v>115</v>
      </c>
      <c r="F82" s="67">
        <v>0</v>
      </c>
      <c r="G82" s="76">
        <f t="shared" si="2"/>
        <v>0</v>
      </c>
      <c r="H82" s="69">
        <v>0</v>
      </c>
      <c r="I82" s="77">
        <f t="shared" si="3"/>
        <v>0</v>
      </c>
    </row>
    <row r="83" spans="1:9" ht="21.75" customHeight="1">
      <c r="A83" s="71">
        <v>36</v>
      </c>
      <c r="B83" s="72"/>
      <c r="C83" s="73" t="s">
        <v>84</v>
      </c>
      <c r="D83" s="74" t="s">
        <v>79</v>
      </c>
      <c r="E83" s="75">
        <v>695</v>
      </c>
      <c r="F83" s="67">
        <v>0</v>
      </c>
      <c r="G83" s="76">
        <f t="shared" si="2"/>
        <v>0</v>
      </c>
      <c r="H83" s="69">
        <v>0</v>
      </c>
      <c r="I83" s="77">
        <f t="shared" si="3"/>
        <v>0</v>
      </c>
    </row>
    <row r="84" spans="1:9" ht="21.75" customHeight="1">
      <c r="A84" s="71">
        <v>37</v>
      </c>
      <c r="B84" s="72"/>
      <c r="C84" s="73" t="s">
        <v>85</v>
      </c>
      <c r="D84" s="74" t="s">
        <v>79</v>
      </c>
      <c r="E84" s="75">
        <v>59</v>
      </c>
      <c r="F84" s="67">
        <v>0</v>
      </c>
      <c r="G84" s="76">
        <f t="shared" si="2"/>
        <v>0</v>
      </c>
      <c r="H84" s="69">
        <v>0</v>
      </c>
      <c r="I84" s="77">
        <f t="shared" si="3"/>
        <v>0</v>
      </c>
    </row>
    <row r="85" spans="1:9" ht="21.75" customHeight="1">
      <c r="A85" s="71">
        <v>38</v>
      </c>
      <c r="B85" s="72"/>
      <c r="C85" s="73" t="s">
        <v>86</v>
      </c>
      <c r="D85" s="74" t="s">
        <v>79</v>
      </c>
      <c r="E85" s="75">
        <v>695</v>
      </c>
      <c r="F85" s="67">
        <v>0</v>
      </c>
      <c r="G85" s="76">
        <f t="shared" si="2"/>
        <v>0</v>
      </c>
      <c r="H85" s="69">
        <v>0</v>
      </c>
      <c r="I85" s="77">
        <f t="shared" si="3"/>
        <v>0</v>
      </c>
    </row>
    <row r="86" spans="1:9" ht="21.75" customHeight="1">
      <c r="A86" s="71">
        <v>39</v>
      </c>
      <c r="B86" s="72"/>
      <c r="C86" s="73" t="s">
        <v>87</v>
      </c>
      <c r="D86" s="74" t="s">
        <v>79</v>
      </c>
      <c r="E86" s="75">
        <v>59</v>
      </c>
      <c r="F86" s="67">
        <v>0</v>
      </c>
      <c r="G86" s="76">
        <f t="shared" si="2"/>
        <v>0</v>
      </c>
      <c r="H86" s="69">
        <v>0</v>
      </c>
      <c r="I86" s="77">
        <f t="shared" si="3"/>
        <v>0</v>
      </c>
    </row>
    <row r="87" spans="1:9" ht="21.75" customHeight="1">
      <c r="A87" s="71">
        <v>40</v>
      </c>
      <c r="B87" s="72"/>
      <c r="C87" s="73" t="s">
        <v>88</v>
      </c>
      <c r="D87" s="74" t="s">
        <v>79</v>
      </c>
      <c r="E87" s="75">
        <v>695</v>
      </c>
      <c r="F87" s="67">
        <v>0</v>
      </c>
      <c r="G87" s="76">
        <f t="shared" si="2"/>
        <v>0</v>
      </c>
      <c r="H87" s="69">
        <v>0</v>
      </c>
      <c r="I87" s="77">
        <f t="shared" si="3"/>
        <v>0</v>
      </c>
    </row>
    <row r="88" spans="1:9" ht="21.75" customHeight="1">
      <c r="A88" s="71">
        <v>41</v>
      </c>
      <c r="B88" s="72"/>
      <c r="C88" s="73" t="s">
        <v>89</v>
      </c>
      <c r="D88" s="74" t="s">
        <v>79</v>
      </c>
      <c r="E88" s="75">
        <v>59</v>
      </c>
      <c r="F88" s="67">
        <v>0</v>
      </c>
      <c r="G88" s="76">
        <f t="shared" si="2"/>
        <v>0</v>
      </c>
      <c r="H88" s="69">
        <v>0</v>
      </c>
      <c r="I88" s="77">
        <f t="shared" si="3"/>
        <v>0</v>
      </c>
    </row>
    <row r="89" spans="1:9" ht="21.75" customHeight="1">
      <c r="A89" s="71">
        <v>42</v>
      </c>
      <c r="B89" s="72"/>
      <c r="C89" s="73" t="s">
        <v>90</v>
      </c>
      <c r="D89" s="74" t="s">
        <v>82</v>
      </c>
      <c r="E89" s="75">
        <v>38</v>
      </c>
      <c r="F89" s="67">
        <v>0</v>
      </c>
      <c r="G89" s="76">
        <f t="shared" si="2"/>
        <v>0</v>
      </c>
      <c r="H89" s="69">
        <v>0</v>
      </c>
      <c r="I89" s="77">
        <f t="shared" si="3"/>
        <v>0</v>
      </c>
    </row>
    <row r="90" spans="1:9" ht="21.75" customHeight="1">
      <c r="A90" s="71">
        <v>43</v>
      </c>
      <c r="B90" s="72"/>
      <c r="C90" s="73" t="s">
        <v>91</v>
      </c>
      <c r="D90" s="74" t="s">
        <v>75</v>
      </c>
      <c r="E90" s="75">
        <v>348</v>
      </c>
      <c r="F90" s="67">
        <v>0</v>
      </c>
      <c r="G90" s="76">
        <f t="shared" si="2"/>
        <v>0</v>
      </c>
      <c r="H90" s="69">
        <v>0</v>
      </c>
      <c r="I90" s="77">
        <f t="shared" si="3"/>
        <v>0</v>
      </c>
    </row>
    <row r="91" spans="1:9" ht="21.75" customHeight="1">
      <c r="A91" s="71">
        <v>44</v>
      </c>
      <c r="B91" s="72"/>
      <c r="C91" s="73" t="s">
        <v>92</v>
      </c>
      <c r="D91" s="74" t="s">
        <v>75</v>
      </c>
      <c r="E91" s="75">
        <v>29</v>
      </c>
      <c r="F91" s="67">
        <v>0</v>
      </c>
      <c r="G91" s="76">
        <f t="shared" si="2"/>
        <v>0</v>
      </c>
      <c r="H91" s="69">
        <v>0</v>
      </c>
      <c r="I91" s="77">
        <f t="shared" si="3"/>
        <v>0</v>
      </c>
    </row>
    <row r="92" spans="1:9" ht="21.75" customHeight="1">
      <c r="A92" s="71">
        <v>45</v>
      </c>
      <c r="B92" s="72"/>
      <c r="C92" s="73" t="s">
        <v>93</v>
      </c>
      <c r="D92" s="74" t="s">
        <v>75</v>
      </c>
      <c r="E92" s="75">
        <v>29</v>
      </c>
      <c r="F92" s="67">
        <v>0</v>
      </c>
      <c r="G92" s="76">
        <f t="shared" si="2"/>
        <v>0</v>
      </c>
      <c r="H92" s="69">
        <v>0</v>
      </c>
      <c r="I92" s="77">
        <f t="shared" si="3"/>
        <v>0</v>
      </c>
    </row>
    <row r="93" spans="1:9" ht="21.75" customHeight="1">
      <c r="A93" s="71">
        <v>46</v>
      </c>
      <c r="B93" s="72"/>
      <c r="C93" s="73" t="s">
        <v>95</v>
      </c>
      <c r="D93" s="74" t="s">
        <v>79</v>
      </c>
      <c r="E93" s="75">
        <v>10</v>
      </c>
      <c r="F93" s="67">
        <v>0</v>
      </c>
      <c r="G93" s="76">
        <f t="shared" si="2"/>
        <v>0</v>
      </c>
      <c r="H93" s="69">
        <v>0</v>
      </c>
      <c r="I93" s="77">
        <f t="shared" si="3"/>
        <v>0</v>
      </c>
    </row>
    <row r="94" spans="1:9" ht="21.75" customHeight="1">
      <c r="A94" s="71">
        <v>47</v>
      </c>
      <c r="B94" s="72"/>
      <c r="C94" s="73" t="s">
        <v>129</v>
      </c>
      <c r="D94" s="74" t="s">
        <v>36</v>
      </c>
      <c r="E94" s="75">
        <v>1</v>
      </c>
      <c r="F94" s="67">
        <v>0</v>
      </c>
      <c r="G94" s="76">
        <f>ROUND(E94*F94,2)</f>
        <v>0</v>
      </c>
      <c r="H94" s="69">
        <v>0</v>
      </c>
      <c r="I94" s="77">
        <f>ROUND(E94*H94,2)</f>
        <v>0</v>
      </c>
    </row>
    <row r="95" spans="1:9" ht="21.75" customHeight="1">
      <c r="A95" s="71">
        <v>48</v>
      </c>
      <c r="B95" s="72"/>
      <c r="C95" s="73" t="s">
        <v>97</v>
      </c>
      <c r="D95" s="74" t="s">
        <v>36</v>
      </c>
      <c r="E95" s="75">
        <v>5</v>
      </c>
      <c r="F95" s="67">
        <v>0</v>
      </c>
      <c r="G95" s="76">
        <f>ROUND(E95*F95,2)</f>
        <v>0</v>
      </c>
      <c r="H95" s="69">
        <v>0</v>
      </c>
      <c r="I95" s="77">
        <f>ROUND(E95*H95,2)</f>
        <v>0</v>
      </c>
    </row>
    <row r="96" spans="1:9" ht="21.75" customHeight="1">
      <c r="A96" s="71"/>
      <c r="B96" s="72"/>
      <c r="C96" s="73"/>
      <c r="D96" s="74"/>
      <c r="E96" s="75"/>
      <c r="F96" s="67"/>
      <c r="G96" s="79"/>
      <c r="H96" s="87"/>
      <c r="I96" s="80"/>
    </row>
    <row r="97" spans="1:9" ht="21.75" customHeight="1">
      <c r="A97" s="63"/>
      <c r="B97" s="64"/>
      <c r="C97" s="65" t="s">
        <v>10</v>
      </c>
      <c r="D97" s="66"/>
      <c r="E97" s="66"/>
      <c r="F97" s="67"/>
      <c r="G97" s="68">
        <f>ROUND(SUM(G98:G103),2)</f>
        <v>0</v>
      </c>
      <c r="H97" s="69"/>
      <c r="I97" s="70">
        <f>ROUND(SUM(I98:I103),2)</f>
        <v>0</v>
      </c>
    </row>
    <row r="98" spans="1:9" ht="21.75" customHeight="1">
      <c r="A98" s="71">
        <v>49</v>
      </c>
      <c r="B98" s="72"/>
      <c r="C98" s="73" t="s">
        <v>98</v>
      </c>
      <c r="D98" s="74" t="s">
        <v>31</v>
      </c>
      <c r="E98" s="88">
        <v>1</v>
      </c>
      <c r="F98" s="67">
        <v>0</v>
      </c>
      <c r="G98" s="76">
        <f>ROUND(E98*F98,2)</f>
        <v>0</v>
      </c>
      <c r="H98" s="69">
        <v>0</v>
      </c>
      <c r="I98" s="77">
        <f aca="true" t="shared" si="4" ref="I98:I103">ROUND(E98*H98,2)</f>
        <v>0</v>
      </c>
    </row>
    <row r="99" spans="1:9" ht="21.75" customHeight="1">
      <c r="A99" s="71">
        <v>50</v>
      </c>
      <c r="B99" s="72"/>
      <c r="C99" s="73" t="s">
        <v>99</v>
      </c>
      <c r="D99" s="74" t="s">
        <v>31</v>
      </c>
      <c r="E99" s="88">
        <v>1</v>
      </c>
      <c r="F99" s="67">
        <v>0</v>
      </c>
      <c r="G99" s="76">
        <f>ROUND(E99*F99,2)</f>
        <v>0</v>
      </c>
      <c r="H99" s="69">
        <v>0</v>
      </c>
      <c r="I99" s="77">
        <f t="shared" si="4"/>
        <v>0</v>
      </c>
    </row>
    <row r="100" spans="1:9" ht="21.75" customHeight="1">
      <c r="A100" s="71">
        <v>51</v>
      </c>
      <c r="B100" s="72"/>
      <c r="C100" s="73" t="s">
        <v>100</v>
      </c>
      <c r="D100" s="74" t="s">
        <v>31</v>
      </c>
      <c r="E100" s="75">
        <v>1</v>
      </c>
      <c r="F100" s="67">
        <v>0</v>
      </c>
      <c r="G100" s="76">
        <f>ROUND(E100*F100,2)</f>
        <v>0</v>
      </c>
      <c r="H100" s="69">
        <v>0</v>
      </c>
      <c r="I100" s="77">
        <f t="shared" si="4"/>
        <v>0</v>
      </c>
    </row>
    <row r="101" spans="1:9" ht="21.75" customHeight="1">
      <c r="A101" s="71">
        <v>52</v>
      </c>
      <c r="B101" s="72"/>
      <c r="C101" s="89" t="s">
        <v>101</v>
      </c>
      <c r="D101" s="90" t="s">
        <v>31</v>
      </c>
      <c r="E101" s="88">
        <v>1</v>
      </c>
      <c r="F101" s="67">
        <v>0</v>
      </c>
      <c r="G101" s="76">
        <f>ROUND(E101*F101,2)</f>
        <v>0</v>
      </c>
      <c r="H101" s="69">
        <v>0</v>
      </c>
      <c r="I101" s="77">
        <f t="shared" si="4"/>
        <v>0</v>
      </c>
    </row>
    <row r="102" spans="1:9" ht="21.75" customHeight="1">
      <c r="A102" s="71">
        <v>53</v>
      </c>
      <c r="B102" s="72"/>
      <c r="C102" s="89" t="s">
        <v>102</v>
      </c>
      <c r="D102" s="90" t="s">
        <v>31</v>
      </c>
      <c r="E102" s="88">
        <v>1</v>
      </c>
      <c r="F102" s="67">
        <v>0</v>
      </c>
      <c r="G102" s="76">
        <f>ROUND(E102*F102,2)</f>
        <v>0</v>
      </c>
      <c r="H102" s="69">
        <v>0</v>
      </c>
      <c r="I102" s="77">
        <f t="shared" si="4"/>
        <v>0</v>
      </c>
    </row>
    <row r="103" spans="1:9" ht="21.75" customHeight="1" thickBot="1">
      <c r="A103" s="71">
        <v>54</v>
      </c>
      <c r="B103" s="72"/>
      <c r="C103" s="89" t="s">
        <v>106</v>
      </c>
      <c r="D103" s="90" t="s">
        <v>31</v>
      </c>
      <c r="E103" s="88">
        <v>1</v>
      </c>
      <c r="F103" s="67">
        <v>0</v>
      </c>
      <c r="G103" s="76">
        <v>0</v>
      </c>
      <c r="H103" s="69">
        <v>0</v>
      </c>
      <c r="I103" s="77">
        <f t="shared" si="4"/>
        <v>0</v>
      </c>
    </row>
    <row r="104" spans="1:18" ht="25.5" customHeight="1" thickBot="1">
      <c r="A104" s="95" t="str">
        <f>A35</f>
        <v> </v>
      </c>
      <c r="B104" s="96"/>
      <c r="C104" s="96"/>
      <c r="D104" s="129" t="s">
        <v>103</v>
      </c>
      <c r="E104" s="129"/>
      <c r="F104" s="97"/>
      <c r="G104" s="98">
        <f>ROUND(G36+G45+G58+G62+G75+G97,2)</f>
        <v>0</v>
      </c>
      <c r="H104" s="99"/>
      <c r="I104" s="98">
        <f>ROUND(I36+I45+I58+I62+I75+I97,2)</f>
        <v>0</v>
      </c>
      <c r="M104" s="91"/>
      <c r="N104" s="100"/>
      <c r="O104" s="101"/>
      <c r="P104" s="102"/>
      <c r="Q104" s="93"/>
      <c r="R104" s="94"/>
    </row>
    <row r="105" spans="13:18" ht="12.75" customHeight="1">
      <c r="M105" s="103"/>
      <c r="N105" s="104"/>
      <c r="O105" s="105"/>
      <c r="P105" s="92"/>
      <c r="Q105" s="93"/>
      <c r="R105" s="94"/>
    </row>
  </sheetData>
  <sheetProtection/>
  <mergeCells count="3">
    <mergeCell ref="E32:G32"/>
    <mergeCell ref="C33:G33"/>
    <mergeCell ref="D104:E104"/>
  </mergeCells>
  <hyperlinks>
    <hyperlink ref="C22" r:id="rId1" display="koncianelektro@seznam.cz"/>
  </hyperlinks>
  <printOptions horizontalCentered="1"/>
  <pageMargins left="0.2361111111111111" right="0.2361111111111111" top="0.39375" bottom="0.39375" header="0.31527777777777777" footer="0.31527777777777777"/>
  <pageSetup fitToHeight="0" fitToWidth="1" horizontalDpi="300" verticalDpi="300" orientation="landscape" paperSize="9"/>
  <headerFooter alignWithMargins="0">
    <oddHeader xml:space="preserve">&amp;C&amp;"Arial CE,Běžné" </oddHeader>
    <oddFooter>&amp;C&amp;"Arial CE,Běžné"Stránka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PageLayoutView="0" workbookViewId="0" topLeftCell="A3">
      <selection activeCell="H63" sqref="H63"/>
    </sheetView>
  </sheetViews>
  <sheetFormatPr defaultColWidth="8.7109375" defaultRowHeight="12.75" customHeight="1"/>
  <cols>
    <col min="1" max="1" width="9.7109375" style="1" customWidth="1"/>
    <col min="2" max="2" width="4.57421875" style="1" customWidth="1"/>
    <col min="3" max="3" width="58.8515625" style="1" customWidth="1"/>
    <col min="4" max="4" width="5.57421875" style="1" customWidth="1"/>
    <col min="5" max="5" width="8.57421875" style="1" customWidth="1"/>
    <col min="6" max="6" width="19.28125" style="2" customWidth="1"/>
    <col min="7" max="7" width="18.57421875" style="3" customWidth="1"/>
    <col min="8" max="8" width="12.8515625" style="3" customWidth="1"/>
    <col min="9" max="9" width="17.421875" style="3" customWidth="1"/>
    <col min="10" max="17" width="8.7109375" style="1" customWidth="1"/>
    <col min="18" max="18" width="14.28125" style="1" customWidth="1"/>
    <col min="19" max="16384" width="8.7109375" style="1" customWidth="1"/>
  </cols>
  <sheetData>
    <row r="1" spans="2:3" ht="29.25" customHeight="1">
      <c r="B1" s="4"/>
      <c r="C1" s="4" t="s">
        <v>0</v>
      </c>
    </row>
    <row r="2" spans="2:3" ht="27" customHeight="1">
      <c r="B2" s="4"/>
      <c r="C2" s="4" t="s">
        <v>1</v>
      </c>
    </row>
    <row r="3" spans="2:3" ht="27" customHeight="1">
      <c r="B3" s="4"/>
      <c r="C3" s="5" t="s">
        <v>138</v>
      </c>
    </row>
    <row r="4" spans="2:3" ht="27" customHeight="1">
      <c r="B4" s="4"/>
      <c r="C4" s="5"/>
    </row>
    <row r="5" ht="20.25" customHeight="1"/>
    <row r="6" spans="2:6" ht="20.25" customHeight="1">
      <c r="B6" s="106" t="s">
        <v>131</v>
      </c>
      <c r="C6" s="107"/>
      <c r="D6" s="107"/>
      <c r="E6" s="107"/>
      <c r="F6" s="108"/>
    </row>
    <row r="7" spans="2:6" ht="20.25" customHeight="1">
      <c r="B7" s="106" t="s">
        <v>137</v>
      </c>
      <c r="C7" s="107"/>
      <c r="D7" s="107"/>
      <c r="E7" s="107"/>
      <c r="F7" s="108"/>
    </row>
    <row r="8" spans="2:3" ht="20.25" customHeight="1">
      <c r="B8" s="6"/>
      <c r="C8" s="6"/>
    </row>
    <row r="9" spans="2:3" ht="20.25" customHeight="1">
      <c r="B9" s="6" t="s">
        <v>3</v>
      </c>
      <c r="C9" s="6"/>
    </row>
    <row r="10" spans="3:9" ht="20.25" customHeight="1">
      <c r="C10" s="7" t="s">
        <v>4</v>
      </c>
      <c r="D10" s="7"/>
      <c r="E10" s="8"/>
      <c r="F10" s="9">
        <f>ROUND(SUM(G36:I36),2)</f>
        <v>0</v>
      </c>
      <c r="G10" s="10"/>
      <c r="H10" s="11"/>
      <c r="I10" s="11"/>
    </row>
    <row r="11" spans="3:9" ht="20.25" customHeight="1">
      <c r="C11" s="7" t="s">
        <v>5</v>
      </c>
      <c r="D11" s="7"/>
      <c r="E11" s="8"/>
      <c r="F11" s="9">
        <f>ROUND(SUM(G39:I39),2)</f>
        <v>0</v>
      </c>
      <c r="G11" s="10"/>
      <c r="H11" s="11"/>
      <c r="I11" s="11"/>
    </row>
    <row r="12" spans="3:9" ht="20.25" customHeight="1">
      <c r="C12" s="7" t="s">
        <v>6</v>
      </c>
      <c r="D12" s="7"/>
      <c r="E12" s="8"/>
      <c r="F12" s="9">
        <f>ROUND(SUM(G43:I43),2)</f>
        <v>0</v>
      </c>
      <c r="G12" s="10"/>
      <c r="H12" s="11"/>
      <c r="I12" s="11"/>
    </row>
    <row r="13" spans="3:9" ht="20.25" customHeight="1">
      <c r="C13" s="7" t="s">
        <v>7</v>
      </c>
      <c r="D13" s="7"/>
      <c r="E13" s="8"/>
      <c r="F13" s="9">
        <f>ROUND(SUM(G53:I53),2)</f>
        <v>0</v>
      </c>
      <c r="G13" s="10"/>
      <c r="H13" s="11"/>
      <c r="I13" s="11"/>
    </row>
    <row r="14" spans="3:9" ht="20.25" customHeight="1">
      <c r="C14" s="7" t="s">
        <v>8</v>
      </c>
      <c r="D14" s="7"/>
      <c r="E14" s="8"/>
      <c r="F14" s="9">
        <f>ROUND(SUM(G57:I57),2)</f>
        <v>0</v>
      </c>
      <c r="G14" s="10"/>
      <c r="H14" s="11"/>
      <c r="I14" s="11"/>
    </row>
    <row r="15" spans="3:9" ht="20.25" customHeight="1">
      <c r="C15" s="7" t="s">
        <v>9</v>
      </c>
      <c r="D15" s="7"/>
      <c r="E15" s="8"/>
      <c r="F15" s="9">
        <f>ROUND(SUM(G64:I64),2)</f>
        <v>0</v>
      </c>
      <c r="G15" s="10"/>
      <c r="H15" s="11"/>
      <c r="I15" s="11"/>
    </row>
    <row r="16" spans="3:9" ht="20.25" customHeight="1">
      <c r="C16" s="7" t="s">
        <v>10</v>
      </c>
      <c r="D16" s="7"/>
      <c r="E16" s="8"/>
      <c r="F16" s="9">
        <f>ROUND(SUM(G85:I85),2)</f>
        <v>0</v>
      </c>
      <c r="G16" s="10"/>
      <c r="H16" s="11"/>
      <c r="I16" s="11"/>
    </row>
    <row r="17" spans="3:9" ht="20.25" customHeight="1">
      <c r="C17" s="7"/>
      <c r="D17" s="7"/>
      <c r="E17" s="8"/>
      <c r="F17" s="13"/>
      <c r="G17" s="14"/>
      <c r="H17" s="8"/>
      <c r="I17" s="8"/>
    </row>
    <row r="18" spans="3:9" s="15" customFormat="1" ht="20.25" customHeight="1">
      <c r="C18" s="5" t="s">
        <v>139</v>
      </c>
      <c r="D18" s="16" t="s">
        <v>12</v>
      </c>
      <c r="E18" s="17"/>
      <c r="F18" s="18">
        <f>ROUND(SUM(F10:F16),2)</f>
        <v>0</v>
      </c>
      <c r="G18" s="19"/>
      <c r="H18" s="20"/>
      <c r="I18" s="20"/>
    </row>
    <row r="19" spans="3:9" s="15" customFormat="1" ht="20.25" customHeight="1">
      <c r="C19" s="5"/>
      <c r="D19" s="16"/>
      <c r="E19" s="17"/>
      <c r="F19" s="18"/>
      <c r="G19" s="19"/>
      <c r="H19" s="20"/>
      <c r="I19" s="20"/>
    </row>
    <row r="20" spans="3:9" s="15" customFormat="1" ht="20.25" customHeight="1">
      <c r="C20" s="5"/>
      <c r="D20" s="16"/>
      <c r="E20" s="17"/>
      <c r="F20" s="18"/>
      <c r="G20" s="19"/>
      <c r="H20" s="20"/>
      <c r="I20" s="20"/>
    </row>
    <row r="21" ht="20.25" customHeight="1">
      <c r="C21" s="7" t="s">
        <v>13</v>
      </c>
    </row>
    <row r="22" ht="20.25" customHeight="1">
      <c r="C22" s="21" t="s">
        <v>14</v>
      </c>
    </row>
    <row r="23" spans="3:9" s="15" customFormat="1" ht="20.25" customHeight="1">
      <c r="C23" s="5"/>
      <c r="D23" s="16"/>
      <c r="E23" s="17"/>
      <c r="F23" s="18"/>
      <c r="G23" s="19"/>
      <c r="H23" s="20"/>
      <c r="I23" s="20"/>
    </row>
    <row r="24" spans="3:9" s="15" customFormat="1" ht="20.25" customHeight="1">
      <c r="C24" s="5"/>
      <c r="D24" s="16"/>
      <c r="E24" s="17"/>
      <c r="F24" s="18"/>
      <c r="G24" s="19"/>
      <c r="H24" s="20"/>
      <c r="I24" s="20"/>
    </row>
    <row r="25" spans="3:9" s="15" customFormat="1" ht="20.25" customHeight="1">
      <c r="C25" s="5"/>
      <c r="D25" s="16"/>
      <c r="E25" s="17"/>
      <c r="F25" s="18"/>
      <c r="G25" s="19"/>
      <c r="H25" s="20"/>
      <c r="I25" s="20"/>
    </row>
    <row r="26" spans="3:9" s="15" customFormat="1" ht="20.25" customHeight="1">
      <c r="C26" s="5"/>
      <c r="D26" s="16"/>
      <c r="E26" s="17"/>
      <c r="F26" s="18"/>
      <c r="G26" s="19"/>
      <c r="H26" s="20"/>
      <c r="I26" s="20"/>
    </row>
    <row r="27" ht="20.25" customHeight="1"/>
    <row r="28" ht="20.25" customHeight="1" thickBot="1"/>
    <row r="29" spans="1:9" s="30" customFormat="1" ht="18.75" customHeight="1">
      <c r="A29" s="22" t="s">
        <v>15</v>
      </c>
      <c r="B29" s="23"/>
      <c r="C29" s="24" t="s">
        <v>0</v>
      </c>
      <c r="D29" s="25"/>
      <c r="E29" s="26"/>
      <c r="F29" s="27"/>
      <c r="G29" s="28"/>
      <c r="H29" s="28"/>
      <c r="I29" s="29"/>
    </row>
    <row r="30" spans="1:9" s="30" customFormat="1" ht="18.75" customHeight="1">
      <c r="A30" s="31"/>
      <c r="B30" s="32"/>
      <c r="C30" s="33" t="s">
        <v>1</v>
      </c>
      <c r="D30" s="34"/>
      <c r="E30" s="35"/>
      <c r="F30" s="36"/>
      <c r="G30" s="37"/>
      <c r="H30" s="37"/>
      <c r="I30" s="38"/>
    </row>
    <row r="31" spans="1:9" s="30" customFormat="1" ht="18.75" customHeight="1">
      <c r="A31" s="31" t="s">
        <v>16</v>
      </c>
      <c r="B31" s="32"/>
      <c r="C31" s="33"/>
      <c r="D31" s="34"/>
      <c r="E31" s="35"/>
      <c r="F31" s="36"/>
      <c r="G31" s="37"/>
      <c r="H31" s="37"/>
      <c r="I31" s="38"/>
    </row>
    <row r="32" spans="1:9" s="30" customFormat="1" ht="18.75" customHeight="1">
      <c r="A32" s="39" t="s">
        <v>17</v>
      </c>
      <c r="B32" s="40"/>
      <c r="C32" s="41" t="s">
        <v>133</v>
      </c>
      <c r="D32" s="42"/>
      <c r="E32" s="127"/>
      <c r="F32" s="127"/>
      <c r="G32" s="127"/>
      <c r="H32" s="43"/>
      <c r="I32" s="44"/>
    </row>
    <row r="33" spans="1:9" s="30" customFormat="1" ht="29.25" customHeight="1" thickBot="1">
      <c r="A33" s="45" t="s">
        <v>19</v>
      </c>
      <c r="B33" s="46"/>
      <c r="C33" s="128"/>
      <c r="D33" s="128"/>
      <c r="E33" s="128"/>
      <c r="F33" s="128"/>
      <c r="G33" s="128"/>
      <c r="H33" s="47"/>
      <c r="I33" s="48"/>
    </row>
    <row r="34" spans="1:9" s="30" customFormat="1" ht="13.5" customHeight="1" thickBot="1">
      <c r="A34" s="49" t="s">
        <v>20</v>
      </c>
      <c r="B34" s="50"/>
      <c r="C34" s="51" t="s">
        <v>21</v>
      </c>
      <c r="D34" s="52" t="s">
        <v>22</v>
      </c>
      <c r="E34" s="53" t="s">
        <v>23</v>
      </c>
      <c r="F34" s="51" t="s">
        <v>24</v>
      </c>
      <c r="G34" s="54" t="s">
        <v>25</v>
      </c>
      <c r="H34" s="54" t="s">
        <v>26</v>
      </c>
      <c r="I34" s="54" t="s">
        <v>27</v>
      </c>
    </row>
    <row r="35" spans="1:9" ht="21.75" customHeight="1">
      <c r="A35" s="55" t="s">
        <v>28</v>
      </c>
      <c r="B35" s="56"/>
      <c r="C35" s="57"/>
      <c r="D35" s="58"/>
      <c r="E35" s="59"/>
      <c r="F35" s="60"/>
      <c r="G35" s="61"/>
      <c r="H35" s="59"/>
      <c r="I35" s="62"/>
    </row>
    <row r="36" spans="1:9" ht="21.75" customHeight="1">
      <c r="A36" s="63"/>
      <c r="B36" s="64"/>
      <c r="C36" s="65" t="s">
        <v>29</v>
      </c>
      <c r="D36" s="66"/>
      <c r="E36" s="66"/>
      <c r="F36" s="67"/>
      <c r="G36" s="68">
        <f>ROUND(SUM(G37:G38),2)</f>
        <v>0</v>
      </c>
      <c r="H36" s="69"/>
      <c r="I36" s="70">
        <f>ROUND(SUM(I37:I38),2)</f>
        <v>0</v>
      </c>
    </row>
    <row r="37" spans="1:9" ht="21.75" customHeight="1">
      <c r="A37" s="71">
        <v>1</v>
      </c>
      <c r="B37" s="72"/>
      <c r="C37" s="73" t="s">
        <v>134</v>
      </c>
      <c r="D37" s="74" t="s">
        <v>31</v>
      </c>
      <c r="E37" s="75">
        <v>1</v>
      </c>
      <c r="F37" s="67">
        <v>0</v>
      </c>
      <c r="G37" s="76">
        <f>ROUND(E37*F37,2)</f>
        <v>0</v>
      </c>
      <c r="H37" s="69">
        <v>0</v>
      </c>
      <c r="I37" s="77">
        <f>ROUND(E37*H37,2)</f>
        <v>0</v>
      </c>
    </row>
    <row r="38" spans="1:9" ht="21.75" customHeight="1">
      <c r="A38" s="71"/>
      <c r="B38" s="72"/>
      <c r="C38" s="73"/>
      <c r="D38" s="74"/>
      <c r="E38" s="75"/>
      <c r="F38" s="67"/>
      <c r="G38" s="76"/>
      <c r="H38" s="69"/>
      <c r="I38" s="77"/>
    </row>
    <row r="39" spans="1:9" ht="21.75" customHeight="1">
      <c r="A39" s="63"/>
      <c r="B39" s="64"/>
      <c r="C39" s="65" t="s">
        <v>5</v>
      </c>
      <c r="D39" s="66"/>
      <c r="E39" s="66"/>
      <c r="F39" s="67"/>
      <c r="G39" s="68">
        <f>ROUND(SUM(G40:G42),2)</f>
        <v>0</v>
      </c>
      <c r="H39" s="69"/>
      <c r="I39" s="70">
        <f>ROUND(SUM(I40:I42),2)</f>
        <v>0</v>
      </c>
    </row>
    <row r="40" spans="1:9" ht="21.75" customHeight="1">
      <c r="A40" s="71">
        <v>2</v>
      </c>
      <c r="B40" s="72"/>
      <c r="C40" s="73" t="s">
        <v>35</v>
      </c>
      <c r="D40" s="74" t="s">
        <v>36</v>
      </c>
      <c r="E40" s="75">
        <v>3</v>
      </c>
      <c r="F40" s="67">
        <v>0</v>
      </c>
      <c r="G40" s="76">
        <f>ROUND(E40*F40,2)</f>
        <v>0</v>
      </c>
      <c r="H40" s="69">
        <v>0</v>
      </c>
      <c r="I40" s="77">
        <f>ROUND(E40*H40,2)</f>
        <v>0</v>
      </c>
    </row>
    <row r="41" spans="1:9" ht="21.75" customHeight="1">
      <c r="A41" s="71">
        <v>3</v>
      </c>
      <c r="B41" s="72"/>
      <c r="C41" s="73" t="s">
        <v>38</v>
      </c>
      <c r="D41" s="74" t="s">
        <v>39</v>
      </c>
      <c r="E41" s="75">
        <v>60</v>
      </c>
      <c r="F41" s="67">
        <v>0</v>
      </c>
      <c r="G41" s="76">
        <f>ROUND(E41*F41,2)</f>
        <v>0</v>
      </c>
      <c r="H41" s="69">
        <v>0</v>
      </c>
      <c r="I41" s="77">
        <f>ROUND(E41*H41,2)</f>
        <v>0</v>
      </c>
    </row>
    <row r="42" spans="1:9" ht="21.75" customHeight="1">
      <c r="A42" s="71"/>
      <c r="B42" s="72"/>
      <c r="C42" s="73"/>
      <c r="D42" s="74"/>
      <c r="E42" s="75"/>
      <c r="F42" s="67"/>
      <c r="G42" s="76"/>
      <c r="H42" s="69"/>
      <c r="I42" s="77"/>
    </row>
    <row r="43" spans="1:9" ht="21.75" customHeight="1">
      <c r="A43" s="63"/>
      <c r="B43" s="64"/>
      <c r="C43" s="65" t="s">
        <v>40</v>
      </c>
      <c r="D43" s="66"/>
      <c r="E43" s="66"/>
      <c r="F43" s="67"/>
      <c r="G43" s="68">
        <f>ROUND(SUM(G44:G52),2)</f>
        <v>0</v>
      </c>
      <c r="H43" s="69"/>
      <c r="I43" s="70">
        <f>ROUND(SUM(I44:I52),2)</f>
        <v>0</v>
      </c>
    </row>
    <row r="44" spans="1:9" ht="21.75" customHeight="1">
      <c r="A44" s="71">
        <v>4</v>
      </c>
      <c r="B44" s="81"/>
      <c r="C44" s="73" t="s">
        <v>41</v>
      </c>
      <c r="D44" s="74" t="s">
        <v>39</v>
      </c>
      <c r="E44" s="75">
        <v>160</v>
      </c>
      <c r="F44" s="67">
        <v>0</v>
      </c>
      <c r="G44" s="76">
        <f aca="true" t="shared" si="0" ref="G44:G51">ROUND(E44*F44,2)</f>
        <v>0</v>
      </c>
      <c r="H44" s="69">
        <v>0</v>
      </c>
      <c r="I44" s="77">
        <f aca="true" t="shared" si="1" ref="I44:I51">ROUND(E44*H44,2)</f>
        <v>0</v>
      </c>
    </row>
    <row r="45" spans="1:9" ht="21.75" customHeight="1">
      <c r="A45" s="71">
        <v>5</v>
      </c>
      <c r="B45" s="81"/>
      <c r="C45" s="73" t="s">
        <v>45</v>
      </c>
      <c r="D45" s="74" t="s">
        <v>39</v>
      </c>
      <c r="E45" s="75">
        <v>25</v>
      </c>
      <c r="F45" s="67">
        <v>0</v>
      </c>
      <c r="G45" s="76">
        <f t="shared" si="0"/>
        <v>0</v>
      </c>
      <c r="H45" s="69">
        <v>0</v>
      </c>
      <c r="I45" s="77">
        <f t="shared" si="1"/>
        <v>0</v>
      </c>
    </row>
    <row r="46" spans="1:9" ht="21.75" customHeight="1">
      <c r="A46" s="71">
        <v>6</v>
      </c>
      <c r="B46" s="81"/>
      <c r="C46" s="73" t="s">
        <v>46</v>
      </c>
      <c r="D46" s="74" t="s">
        <v>39</v>
      </c>
      <c r="E46" s="75">
        <v>50</v>
      </c>
      <c r="F46" s="67">
        <v>0</v>
      </c>
      <c r="G46" s="76">
        <f t="shared" si="0"/>
        <v>0</v>
      </c>
      <c r="H46" s="69">
        <v>0</v>
      </c>
      <c r="I46" s="77">
        <f t="shared" si="1"/>
        <v>0</v>
      </c>
    </row>
    <row r="47" spans="1:9" ht="21.75" customHeight="1">
      <c r="A47" s="71">
        <v>7</v>
      </c>
      <c r="B47" s="81"/>
      <c r="C47" s="73" t="s">
        <v>47</v>
      </c>
      <c r="D47" s="74" t="s">
        <v>39</v>
      </c>
      <c r="E47" s="75">
        <v>200</v>
      </c>
      <c r="F47" s="67">
        <v>0</v>
      </c>
      <c r="G47" s="76">
        <f t="shared" si="0"/>
        <v>0</v>
      </c>
      <c r="H47" s="69">
        <v>0</v>
      </c>
      <c r="I47" s="77">
        <f t="shared" si="1"/>
        <v>0</v>
      </c>
    </row>
    <row r="48" spans="1:9" ht="21.75" customHeight="1">
      <c r="A48" s="71">
        <v>8</v>
      </c>
      <c r="B48" s="81"/>
      <c r="C48" s="73" t="s">
        <v>48</v>
      </c>
      <c r="D48" s="74" t="s">
        <v>39</v>
      </c>
      <c r="E48" s="75">
        <v>160</v>
      </c>
      <c r="F48" s="67">
        <v>0</v>
      </c>
      <c r="G48" s="76">
        <f t="shared" si="0"/>
        <v>0</v>
      </c>
      <c r="H48" s="69">
        <v>0</v>
      </c>
      <c r="I48" s="77">
        <f t="shared" si="1"/>
        <v>0</v>
      </c>
    </row>
    <row r="49" spans="1:9" ht="21.75" customHeight="1">
      <c r="A49" s="71">
        <v>9</v>
      </c>
      <c r="B49" s="81"/>
      <c r="C49" s="73" t="s">
        <v>49</v>
      </c>
      <c r="D49" s="74" t="s">
        <v>39</v>
      </c>
      <c r="E49" s="75">
        <v>10</v>
      </c>
      <c r="F49" s="67">
        <v>0</v>
      </c>
      <c r="G49" s="76">
        <f t="shared" si="0"/>
        <v>0</v>
      </c>
      <c r="H49" s="69">
        <v>0</v>
      </c>
      <c r="I49" s="77">
        <f t="shared" si="1"/>
        <v>0</v>
      </c>
    </row>
    <row r="50" spans="1:9" ht="21.75" customHeight="1">
      <c r="A50" s="71">
        <v>10</v>
      </c>
      <c r="B50" s="81"/>
      <c r="C50" s="73" t="s">
        <v>50</v>
      </c>
      <c r="D50" s="74" t="s">
        <v>39</v>
      </c>
      <c r="E50" s="75">
        <v>160</v>
      </c>
      <c r="F50" s="67">
        <v>0</v>
      </c>
      <c r="G50" s="76">
        <f t="shared" si="0"/>
        <v>0</v>
      </c>
      <c r="H50" s="69">
        <v>0</v>
      </c>
      <c r="I50" s="77">
        <f t="shared" si="1"/>
        <v>0</v>
      </c>
    </row>
    <row r="51" spans="1:9" ht="21.75" customHeight="1">
      <c r="A51" s="71">
        <v>11</v>
      </c>
      <c r="B51" s="81"/>
      <c r="C51" s="73" t="s">
        <v>51</v>
      </c>
      <c r="D51" s="74" t="s">
        <v>39</v>
      </c>
      <c r="E51" s="75">
        <v>50</v>
      </c>
      <c r="F51" s="67">
        <v>0</v>
      </c>
      <c r="G51" s="76">
        <f t="shared" si="0"/>
        <v>0</v>
      </c>
      <c r="H51" s="69">
        <v>0</v>
      </c>
      <c r="I51" s="77">
        <f t="shared" si="1"/>
        <v>0</v>
      </c>
    </row>
    <row r="52" spans="1:9" ht="21.75" customHeight="1">
      <c r="A52" s="71"/>
      <c r="B52" s="72"/>
      <c r="C52" s="73"/>
      <c r="D52" s="74"/>
      <c r="E52" s="75"/>
      <c r="F52" s="67"/>
      <c r="G52" s="79"/>
      <c r="H52" s="69"/>
      <c r="I52" s="80"/>
    </row>
    <row r="53" spans="1:9" ht="21.75" customHeight="1">
      <c r="A53" s="63"/>
      <c r="B53" s="64"/>
      <c r="C53" s="65" t="s">
        <v>7</v>
      </c>
      <c r="D53" s="66"/>
      <c r="E53" s="66"/>
      <c r="F53" s="67"/>
      <c r="G53" s="68">
        <f>ROUND(SUM(G54:G56),2)</f>
        <v>0</v>
      </c>
      <c r="H53" s="69"/>
      <c r="I53" s="70">
        <f>ROUND(SUM(I54:I56),2)</f>
        <v>0</v>
      </c>
    </row>
    <row r="54" spans="1:9" ht="21.75" customHeight="1">
      <c r="A54" s="71">
        <v>12</v>
      </c>
      <c r="B54" s="72"/>
      <c r="C54" s="82" t="s">
        <v>113</v>
      </c>
      <c r="D54" s="74" t="s">
        <v>31</v>
      </c>
      <c r="E54" s="75">
        <v>1</v>
      </c>
      <c r="F54" s="67">
        <v>0</v>
      </c>
      <c r="G54" s="76">
        <f>ROUND(E54*F54,2)</f>
        <v>0</v>
      </c>
      <c r="H54" s="69">
        <v>0</v>
      </c>
      <c r="I54" s="77">
        <f>ROUND(E54*H54,2)</f>
        <v>0</v>
      </c>
    </row>
    <row r="55" spans="1:9" ht="21.75" customHeight="1">
      <c r="A55" s="71">
        <v>13</v>
      </c>
      <c r="B55" s="72"/>
      <c r="C55" s="82" t="s">
        <v>114</v>
      </c>
      <c r="D55" s="74" t="s">
        <v>36</v>
      </c>
      <c r="E55" s="75">
        <v>2</v>
      </c>
      <c r="F55" s="67">
        <v>0</v>
      </c>
      <c r="G55" s="76">
        <f>ROUND(E55*F55,2)</f>
        <v>0</v>
      </c>
      <c r="H55" s="69">
        <v>0</v>
      </c>
      <c r="I55" s="77">
        <f>ROUND(E55*H55,2)</f>
        <v>0</v>
      </c>
    </row>
    <row r="56" spans="1:9" ht="21.75" customHeight="1">
      <c r="A56" s="71"/>
      <c r="B56" s="72"/>
      <c r="C56" s="82"/>
      <c r="D56" s="74"/>
      <c r="E56" s="75"/>
      <c r="F56" s="67"/>
      <c r="G56" s="76"/>
      <c r="H56" s="69"/>
      <c r="I56" s="77"/>
    </row>
    <row r="57" spans="1:9" ht="21.75" customHeight="1">
      <c r="A57" s="63"/>
      <c r="B57" s="64"/>
      <c r="C57" s="83" t="s">
        <v>8</v>
      </c>
      <c r="D57" s="66"/>
      <c r="E57" s="66"/>
      <c r="F57" s="67"/>
      <c r="G57" s="68">
        <f>ROUND(SUM(G58:G63),2)</f>
        <v>0</v>
      </c>
      <c r="H57" s="69"/>
      <c r="I57" s="70">
        <f>ROUND(SUM(I58:I63),2)</f>
        <v>0</v>
      </c>
    </row>
    <row r="58" spans="1:9" ht="226.5" customHeight="1">
      <c r="A58" s="71">
        <v>14</v>
      </c>
      <c r="B58" s="84" t="s">
        <v>117</v>
      </c>
      <c r="C58" s="85" t="s">
        <v>118</v>
      </c>
      <c r="D58" s="74" t="s">
        <v>36</v>
      </c>
      <c r="E58" s="75">
        <v>3</v>
      </c>
      <c r="F58" s="67">
        <v>0</v>
      </c>
      <c r="G58" s="76">
        <f>ROUND(E58*F58,2)</f>
        <v>0</v>
      </c>
      <c r="H58" s="69">
        <v>0</v>
      </c>
      <c r="I58" s="77">
        <f>ROUND(E58*H58,2)</f>
        <v>0</v>
      </c>
    </row>
    <row r="59" spans="1:9" ht="226.5" customHeight="1">
      <c r="A59" s="71">
        <v>15</v>
      </c>
      <c r="B59" s="84" t="s">
        <v>121</v>
      </c>
      <c r="C59" s="85" t="s">
        <v>122</v>
      </c>
      <c r="D59" s="74" t="s">
        <v>36</v>
      </c>
      <c r="E59" s="75">
        <v>4</v>
      </c>
      <c r="F59" s="67">
        <v>0</v>
      </c>
      <c r="G59" s="76">
        <f>ROUND(E59*F59,2)</f>
        <v>0</v>
      </c>
      <c r="H59" s="69">
        <v>0</v>
      </c>
      <c r="I59" s="77">
        <f>ROUND(E59*H59,2)</f>
        <v>0</v>
      </c>
    </row>
    <row r="60" spans="1:9" ht="226.5" customHeight="1">
      <c r="A60" s="71">
        <v>16</v>
      </c>
      <c r="B60" s="84" t="s">
        <v>58</v>
      </c>
      <c r="C60" s="85" t="s">
        <v>59</v>
      </c>
      <c r="D60" s="74" t="s">
        <v>36</v>
      </c>
      <c r="E60" s="75">
        <v>1</v>
      </c>
      <c r="F60" s="67">
        <v>0</v>
      </c>
      <c r="G60" s="76">
        <f>ROUND(E60*F60,2)</f>
        <v>0</v>
      </c>
      <c r="H60" s="69">
        <v>0</v>
      </c>
      <c r="I60" s="77">
        <f>ROUND(E60*H60,2)</f>
        <v>0</v>
      </c>
    </row>
    <row r="61" spans="1:9" ht="158.25" customHeight="1">
      <c r="A61" s="71">
        <v>17</v>
      </c>
      <c r="B61" s="84" t="s">
        <v>135</v>
      </c>
      <c r="C61" s="85" t="s">
        <v>136</v>
      </c>
      <c r="D61" s="74" t="s">
        <v>36</v>
      </c>
      <c r="E61" s="75">
        <v>2</v>
      </c>
      <c r="F61" s="67">
        <v>0</v>
      </c>
      <c r="G61" s="76">
        <f>ROUND(E61*F61,2)</f>
        <v>0</v>
      </c>
      <c r="H61" s="69">
        <v>0</v>
      </c>
      <c r="I61" s="77">
        <f>ROUND(E61*H61,2)</f>
        <v>0</v>
      </c>
    </row>
    <row r="62" spans="1:9" ht="102" customHeight="1">
      <c r="A62" s="71">
        <v>18</v>
      </c>
      <c r="B62" s="84" t="s">
        <v>70</v>
      </c>
      <c r="C62" s="85" t="s">
        <v>71</v>
      </c>
      <c r="D62" s="74" t="s">
        <v>36</v>
      </c>
      <c r="E62" s="75">
        <v>8</v>
      </c>
      <c r="F62" s="67">
        <v>0</v>
      </c>
      <c r="G62" s="76">
        <f>ROUND(E62*F62,2)</f>
        <v>0</v>
      </c>
      <c r="H62" s="69">
        <v>0</v>
      </c>
      <c r="I62" s="77">
        <f>ROUND(E62*H62,2)</f>
        <v>0</v>
      </c>
    </row>
    <row r="63" spans="1:9" ht="21.75" customHeight="1">
      <c r="A63" s="71"/>
      <c r="B63" s="72"/>
      <c r="C63" s="82"/>
      <c r="D63" s="74"/>
      <c r="E63" s="75"/>
      <c r="F63" s="67"/>
      <c r="G63" s="76"/>
      <c r="H63" s="69"/>
      <c r="I63" s="77"/>
    </row>
    <row r="64" spans="1:9" ht="21.75" customHeight="1">
      <c r="A64" s="63"/>
      <c r="B64" s="64"/>
      <c r="C64" s="83" t="s">
        <v>9</v>
      </c>
      <c r="D64" s="66"/>
      <c r="E64" s="66"/>
      <c r="F64" s="67"/>
      <c r="G64" s="68">
        <f>ROUND(SUM(G65:G84),2)</f>
        <v>0</v>
      </c>
      <c r="H64" s="69"/>
      <c r="I64" s="70">
        <f>ROUND(SUM(I65:I84),2)</f>
        <v>0</v>
      </c>
    </row>
    <row r="65" spans="1:9" ht="21.75" customHeight="1">
      <c r="A65" s="71">
        <v>19</v>
      </c>
      <c r="B65" s="81"/>
      <c r="C65" s="73" t="s">
        <v>72</v>
      </c>
      <c r="D65" s="74" t="s">
        <v>73</v>
      </c>
      <c r="E65" s="86">
        <v>0.18</v>
      </c>
      <c r="F65" s="67">
        <v>0</v>
      </c>
      <c r="G65" s="76">
        <f aca="true" t="shared" si="2" ref="G65:G83">ROUND(E65*F65,2)</f>
        <v>0</v>
      </c>
      <c r="H65" s="69">
        <v>0</v>
      </c>
      <c r="I65" s="77">
        <f aca="true" t="shared" si="3" ref="I65:I83">ROUND(E65*H65,2)</f>
        <v>0</v>
      </c>
    </row>
    <row r="66" spans="1:9" ht="21.75" customHeight="1">
      <c r="A66" s="71">
        <v>20</v>
      </c>
      <c r="B66" s="72"/>
      <c r="C66" s="73" t="s">
        <v>74</v>
      </c>
      <c r="D66" s="74" t="s">
        <v>75</v>
      </c>
      <c r="E66" s="75">
        <v>86</v>
      </c>
      <c r="F66" s="67">
        <v>0</v>
      </c>
      <c r="G66" s="76">
        <f t="shared" si="2"/>
        <v>0</v>
      </c>
      <c r="H66" s="69">
        <v>0</v>
      </c>
      <c r="I66" s="77">
        <f t="shared" si="3"/>
        <v>0</v>
      </c>
    </row>
    <row r="67" spans="1:9" ht="21.75" customHeight="1">
      <c r="A67" s="71">
        <v>21</v>
      </c>
      <c r="B67" s="72"/>
      <c r="C67" s="73" t="s">
        <v>77</v>
      </c>
      <c r="D67" s="74" t="s">
        <v>75</v>
      </c>
      <c r="E67" s="75">
        <v>4</v>
      </c>
      <c r="F67" s="67">
        <v>0</v>
      </c>
      <c r="G67" s="76">
        <f t="shared" si="2"/>
        <v>0</v>
      </c>
      <c r="H67" s="69">
        <v>0</v>
      </c>
      <c r="I67" s="77">
        <f t="shared" si="3"/>
        <v>0</v>
      </c>
    </row>
    <row r="68" spans="1:9" ht="21.75" customHeight="1">
      <c r="A68" s="71">
        <v>22</v>
      </c>
      <c r="B68" s="72"/>
      <c r="C68" s="73" t="s">
        <v>78</v>
      </c>
      <c r="D68" s="74" t="s">
        <v>79</v>
      </c>
      <c r="E68" s="75">
        <v>1</v>
      </c>
      <c r="F68" s="67">
        <v>0</v>
      </c>
      <c r="G68" s="76">
        <f t="shared" si="2"/>
        <v>0</v>
      </c>
      <c r="H68" s="69">
        <v>0</v>
      </c>
      <c r="I68" s="77">
        <f t="shared" si="3"/>
        <v>0</v>
      </c>
    </row>
    <row r="69" spans="1:9" ht="21.75" customHeight="1">
      <c r="A69" s="71">
        <v>23</v>
      </c>
      <c r="B69" s="72"/>
      <c r="C69" s="73" t="s">
        <v>80</v>
      </c>
      <c r="D69" s="74" t="s">
        <v>36</v>
      </c>
      <c r="E69" s="75">
        <v>8</v>
      </c>
      <c r="F69" s="67">
        <v>0</v>
      </c>
      <c r="G69" s="76">
        <f t="shared" si="2"/>
        <v>0</v>
      </c>
      <c r="H69" s="69">
        <v>0</v>
      </c>
      <c r="I69" s="77">
        <f t="shared" si="3"/>
        <v>0</v>
      </c>
    </row>
    <row r="70" spans="1:9" ht="21.75" customHeight="1">
      <c r="A70" s="71">
        <v>24</v>
      </c>
      <c r="B70" s="72"/>
      <c r="C70" s="73" t="s">
        <v>81</v>
      </c>
      <c r="D70" s="74" t="s">
        <v>82</v>
      </c>
      <c r="E70" s="75">
        <v>2.8</v>
      </c>
      <c r="F70" s="67">
        <v>0</v>
      </c>
      <c r="G70" s="76">
        <f t="shared" si="2"/>
        <v>0</v>
      </c>
      <c r="H70" s="69">
        <v>0</v>
      </c>
      <c r="I70" s="77">
        <f t="shared" si="3"/>
        <v>0</v>
      </c>
    </row>
    <row r="71" spans="1:9" ht="21.75" customHeight="1">
      <c r="A71" s="71">
        <v>25</v>
      </c>
      <c r="B71" s="72"/>
      <c r="C71" s="73" t="s">
        <v>83</v>
      </c>
      <c r="D71" s="74" t="s">
        <v>79</v>
      </c>
      <c r="E71" s="75">
        <v>14</v>
      </c>
      <c r="F71" s="67">
        <v>0</v>
      </c>
      <c r="G71" s="76">
        <f t="shared" si="2"/>
        <v>0</v>
      </c>
      <c r="H71" s="69">
        <v>0</v>
      </c>
      <c r="I71" s="77">
        <f t="shared" si="3"/>
        <v>0</v>
      </c>
    </row>
    <row r="72" spans="1:9" ht="21.75" customHeight="1">
      <c r="A72" s="71">
        <v>26</v>
      </c>
      <c r="B72" s="72"/>
      <c r="C72" s="73" t="s">
        <v>84</v>
      </c>
      <c r="D72" s="74" t="s">
        <v>79</v>
      </c>
      <c r="E72" s="75">
        <v>170</v>
      </c>
      <c r="F72" s="67">
        <v>0</v>
      </c>
      <c r="G72" s="76">
        <f t="shared" si="2"/>
        <v>0</v>
      </c>
      <c r="H72" s="69">
        <v>0</v>
      </c>
      <c r="I72" s="77">
        <f t="shared" si="3"/>
        <v>0</v>
      </c>
    </row>
    <row r="73" spans="1:9" ht="21.75" customHeight="1">
      <c r="A73" s="71">
        <v>27</v>
      </c>
      <c r="B73" s="72"/>
      <c r="C73" s="73" t="s">
        <v>85</v>
      </c>
      <c r="D73" s="74" t="s">
        <v>79</v>
      </c>
      <c r="E73" s="75">
        <v>7</v>
      </c>
      <c r="F73" s="67">
        <v>0</v>
      </c>
      <c r="G73" s="76">
        <f t="shared" si="2"/>
        <v>0</v>
      </c>
      <c r="H73" s="69">
        <v>0</v>
      </c>
      <c r="I73" s="77">
        <f t="shared" si="3"/>
        <v>0</v>
      </c>
    </row>
    <row r="74" spans="1:9" ht="21.75" customHeight="1">
      <c r="A74" s="71">
        <v>28</v>
      </c>
      <c r="B74" s="72"/>
      <c r="C74" s="73" t="s">
        <v>86</v>
      </c>
      <c r="D74" s="74" t="s">
        <v>79</v>
      </c>
      <c r="E74" s="75">
        <v>170</v>
      </c>
      <c r="F74" s="67">
        <v>0</v>
      </c>
      <c r="G74" s="76">
        <f t="shared" si="2"/>
        <v>0</v>
      </c>
      <c r="H74" s="69">
        <v>0</v>
      </c>
      <c r="I74" s="77">
        <f t="shared" si="3"/>
        <v>0</v>
      </c>
    </row>
    <row r="75" spans="1:9" ht="21.75" customHeight="1">
      <c r="A75" s="71">
        <v>29</v>
      </c>
      <c r="B75" s="72"/>
      <c r="C75" s="73" t="s">
        <v>87</v>
      </c>
      <c r="D75" s="74" t="s">
        <v>79</v>
      </c>
      <c r="E75" s="75">
        <v>7</v>
      </c>
      <c r="F75" s="67">
        <v>0</v>
      </c>
      <c r="G75" s="76">
        <f t="shared" si="2"/>
        <v>0</v>
      </c>
      <c r="H75" s="69">
        <v>0</v>
      </c>
      <c r="I75" s="77">
        <f t="shared" si="3"/>
        <v>0</v>
      </c>
    </row>
    <row r="76" spans="1:9" ht="21.75" customHeight="1">
      <c r="A76" s="71">
        <v>30</v>
      </c>
      <c r="B76" s="72"/>
      <c r="C76" s="73" t="s">
        <v>88</v>
      </c>
      <c r="D76" s="74" t="s">
        <v>79</v>
      </c>
      <c r="E76" s="75">
        <v>170</v>
      </c>
      <c r="F76" s="67">
        <v>0</v>
      </c>
      <c r="G76" s="76">
        <f t="shared" si="2"/>
        <v>0</v>
      </c>
      <c r="H76" s="69">
        <v>0</v>
      </c>
      <c r="I76" s="77">
        <f t="shared" si="3"/>
        <v>0</v>
      </c>
    </row>
    <row r="77" spans="1:9" ht="21.75" customHeight="1">
      <c r="A77" s="71">
        <v>31</v>
      </c>
      <c r="B77" s="72"/>
      <c r="C77" s="73" t="s">
        <v>89</v>
      </c>
      <c r="D77" s="74" t="s">
        <v>79</v>
      </c>
      <c r="E77" s="75">
        <v>7</v>
      </c>
      <c r="F77" s="67">
        <v>0</v>
      </c>
      <c r="G77" s="76">
        <f t="shared" si="2"/>
        <v>0</v>
      </c>
      <c r="H77" s="69">
        <v>0</v>
      </c>
      <c r="I77" s="77">
        <f t="shared" si="3"/>
        <v>0</v>
      </c>
    </row>
    <row r="78" spans="1:9" ht="21.75" customHeight="1">
      <c r="A78" s="71">
        <v>32</v>
      </c>
      <c r="B78" s="72"/>
      <c r="C78" s="73" t="s">
        <v>90</v>
      </c>
      <c r="D78" s="74" t="s">
        <v>82</v>
      </c>
      <c r="E78" s="75">
        <v>9</v>
      </c>
      <c r="F78" s="67">
        <v>0</v>
      </c>
      <c r="G78" s="76">
        <f t="shared" si="2"/>
        <v>0</v>
      </c>
      <c r="H78" s="69">
        <v>0</v>
      </c>
      <c r="I78" s="77">
        <f t="shared" si="3"/>
        <v>0</v>
      </c>
    </row>
    <row r="79" spans="1:9" ht="21.75" customHeight="1">
      <c r="A79" s="71">
        <v>33</v>
      </c>
      <c r="B79" s="72"/>
      <c r="C79" s="73" t="s">
        <v>91</v>
      </c>
      <c r="D79" s="74" t="s">
        <v>75</v>
      </c>
      <c r="E79" s="75">
        <v>85</v>
      </c>
      <c r="F79" s="67">
        <v>0</v>
      </c>
      <c r="G79" s="76">
        <f t="shared" si="2"/>
        <v>0</v>
      </c>
      <c r="H79" s="69">
        <v>0</v>
      </c>
      <c r="I79" s="77">
        <f t="shared" si="3"/>
        <v>0</v>
      </c>
    </row>
    <row r="80" spans="1:9" ht="21.75" customHeight="1">
      <c r="A80" s="71">
        <v>34</v>
      </c>
      <c r="B80" s="72"/>
      <c r="C80" s="73" t="s">
        <v>92</v>
      </c>
      <c r="D80" s="74" t="s">
        <v>75</v>
      </c>
      <c r="E80" s="75">
        <v>3.5</v>
      </c>
      <c r="F80" s="67">
        <v>0</v>
      </c>
      <c r="G80" s="76">
        <f t="shared" si="2"/>
        <v>0</v>
      </c>
      <c r="H80" s="69">
        <v>0</v>
      </c>
      <c r="I80" s="77">
        <f t="shared" si="3"/>
        <v>0</v>
      </c>
    </row>
    <row r="81" spans="1:9" ht="21.75" customHeight="1">
      <c r="A81" s="71">
        <v>35</v>
      </c>
      <c r="B81" s="72"/>
      <c r="C81" s="73" t="s">
        <v>93</v>
      </c>
      <c r="D81" s="74" t="s">
        <v>75</v>
      </c>
      <c r="E81" s="75">
        <v>3.5</v>
      </c>
      <c r="F81" s="67">
        <v>0</v>
      </c>
      <c r="G81" s="76">
        <f t="shared" si="2"/>
        <v>0</v>
      </c>
      <c r="H81" s="69">
        <v>0</v>
      </c>
      <c r="I81" s="77">
        <f t="shared" si="3"/>
        <v>0</v>
      </c>
    </row>
    <row r="82" spans="1:9" ht="21.75" customHeight="1">
      <c r="A82" s="71">
        <v>36</v>
      </c>
      <c r="B82" s="72"/>
      <c r="C82" s="73" t="s">
        <v>95</v>
      </c>
      <c r="D82" s="74" t="s">
        <v>79</v>
      </c>
      <c r="E82" s="75">
        <v>1</v>
      </c>
      <c r="F82" s="67">
        <v>0</v>
      </c>
      <c r="G82" s="76">
        <f t="shared" si="2"/>
        <v>0</v>
      </c>
      <c r="H82" s="69">
        <v>0</v>
      </c>
      <c r="I82" s="77">
        <f t="shared" si="3"/>
        <v>0</v>
      </c>
    </row>
    <row r="83" spans="1:9" ht="21.75" customHeight="1">
      <c r="A83" s="71">
        <v>37</v>
      </c>
      <c r="B83" s="72"/>
      <c r="C83" s="73" t="s">
        <v>97</v>
      </c>
      <c r="D83" s="74" t="s">
        <v>36</v>
      </c>
      <c r="E83" s="75">
        <v>2</v>
      </c>
      <c r="F83" s="67">
        <v>0</v>
      </c>
      <c r="G83" s="76">
        <f t="shared" si="2"/>
        <v>0</v>
      </c>
      <c r="H83" s="69">
        <v>0</v>
      </c>
      <c r="I83" s="77">
        <f t="shared" si="3"/>
        <v>0</v>
      </c>
    </row>
    <row r="84" spans="1:9" ht="21.75" customHeight="1">
      <c r="A84" s="71"/>
      <c r="B84" s="72"/>
      <c r="C84" s="73"/>
      <c r="D84" s="74"/>
      <c r="E84" s="75"/>
      <c r="F84" s="67"/>
      <c r="G84" s="79"/>
      <c r="H84" s="87"/>
      <c r="I84" s="80"/>
    </row>
    <row r="85" spans="1:9" ht="21.75" customHeight="1">
      <c r="A85" s="63"/>
      <c r="B85" s="64"/>
      <c r="C85" s="65" t="s">
        <v>10</v>
      </c>
      <c r="D85" s="66"/>
      <c r="E85" s="66"/>
      <c r="F85" s="67"/>
      <c r="G85" s="68">
        <f>ROUND(SUM(G86:G91),2)</f>
        <v>0</v>
      </c>
      <c r="H85" s="69"/>
      <c r="I85" s="70">
        <f>ROUND(SUM(I86:I91),2)</f>
        <v>0</v>
      </c>
    </row>
    <row r="86" spans="1:9" ht="21.75" customHeight="1">
      <c r="A86" s="71">
        <v>38</v>
      </c>
      <c r="B86" s="72"/>
      <c r="C86" s="73" t="s">
        <v>98</v>
      </c>
      <c r="D86" s="74" t="s">
        <v>31</v>
      </c>
      <c r="E86" s="88">
        <v>1</v>
      </c>
      <c r="F86" s="67">
        <v>0</v>
      </c>
      <c r="G86" s="76">
        <f>ROUND(E86*F86,2)</f>
        <v>0</v>
      </c>
      <c r="H86" s="69">
        <v>0</v>
      </c>
      <c r="I86" s="77">
        <f aca="true" t="shared" si="4" ref="I86:I91">ROUND(E86*H86,2)</f>
        <v>0</v>
      </c>
    </row>
    <row r="87" spans="1:9" ht="21.75" customHeight="1">
      <c r="A87" s="71">
        <v>39</v>
      </c>
      <c r="B87" s="72"/>
      <c r="C87" s="73" t="s">
        <v>99</v>
      </c>
      <c r="D87" s="74" t="s">
        <v>31</v>
      </c>
      <c r="E87" s="88">
        <v>1</v>
      </c>
      <c r="F87" s="67">
        <v>0</v>
      </c>
      <c r="G87" s="76">
        <f>ROUND(E87*F87,2)</f>
        <v>0</v>
      </c>
      <c r="H87" s="69">
        <v>0</v>
      </c>
      <c r="I87" s="77">
        <f t="shared" si="4"/>
        <v>0</v>
      </c>
    </row>
    <row r="88" spans="1:9" ht="21.75" customHeight="1">
      <c r="A88" s="71">
        <v>40</v>
      </c>
      <c r="B88" s="72"/>
      <c r="C88" s="73" t="s">
        <v>100</v>
      </c>
      <c r="D88" s="74" t="s">
        <v>31</v>
      </c>
      <c r="E88" s="75">
        <v>1</v>
      </c>
      <c r="F88" s="67">
        <v>0</v>
      </c>
      <c r="G88" s="76">
        <f>ROUND(E88*F88,2)</f>
        <v>0</v>
      </c>
      <c r="H88" s="69">
        <v>0</v>
      </c>
      <c r="I88" s="77">
        <f t="shared" si="4"/>
        <v>0</v>
      </c>
    </row>
    <row r="89" spans="1:9" ht="21.75" customHeight="1">
      <c r="A89" s="71">
        <v>41</v>
      </c>
      <c r="B89" s="72"/>
      <c r="C89" s="89" t="s">
        <v>101</v>
      </c>
      <c r="D89" s="90" t="s">
        <v>31</v>
      </c>
      <c r="E89" s="88">
        <v>1</v>
      </c>
      <c r="F89" s="67">
        <v>0</v>
      </c>
      <c r="G89" s="76">
        <f>ROUND(E89*F89,2)</f>
        <v>0</v>
      </c>
      <c r="H89" s="69">
        <v>0</v>
      </c>
      <c r="I89" s="77">
        <f t="shared" si="4"/>
        <v>0</v>
      </c>
    </row>
    <row r="90" spans="1:9" ht="21.75" customHeight="1">
      <c r="A90" s="71">
        <v>42</v>
      </c>
      <c r="B90" s="72"/>
      <c r="C90" s="89" t="s">
        <v>102</v>
      </c>
      <c r="D90" s="90" t="s">
        <v>31</v>
      </c>
      <c r="E90" s="88">
        <v>1</v>
      </c>
      <c r="F90" s="67">
        <v>0</v>
      </c>
      <c r="G90" s="76">
        <f>ROUND(E90*F90,2)</f>
        <v>0</v>
      </c>
      <c r="H90" s="69">
        <v>0</v>
      </c>
      <c r="I90" s="77">
        <f t="shared" si="4"/>
        <v>0</v>
      </c>
    </row>
    <row r="91" spans="1:9" ht="21.75" customHeight="1" thickBot="1">
      <c r="A91" s="71">
        <v>43</v>
      </c>
      <c r="B91" s="72"/>
      <c r="C91" s="89" t="s">
        <v>106</v>
      </c>
      <c r="D91" s="90" t="s">
        <v>31</v>
      </c>
      <c r="E91" s="88">
        <v>1</v>
      </c>
      <c r="F91" s="67">
        <v>0</v>
      </c>
      <c r="G91" s="76">
        <v>0</v>
      </c>
      <c r="H91" s="69">
        <v>0</v>
      </c>
      <c r="I91" s="77">
        <f t="shared" si="4"/>
        <v>0</v>
      </c>
    </row>
    <row r="92" spans="1:18" ht="25.5" customHeight="1" thickBot="1">
      <c r="A92" s="95" t="str">
        <f>A35</f>
        <v> </v>
      </c>
      <c r="B92" s="96"/>
      <c r="C92" s="96"/>
      <c r="D92" s="129" t="s">
        <v>103</v>
      </c>
      <c r="E92" s="129"/>
      <c r="F92" s="97"/>
      <c r="G92" s="98">
        <v>0</v>
      </c>
      <c r="H92" s="99"/>
      <c r="I92" s="98">
        <f>ROUND(I36+I43+I53+I57+I64+I85,2)</f>
        <v>0</v>
      </c>
      <c r="M92" s="91"/>
      <c r="N92" s="100"/>
      <c r="O92" s="101"/>
      <c r="P92" s="102"/>
      <c r="Q92" s="93"/>
      <c r="R92" s="94"/>
    </row>
    <row r="93" spans="13:18" ht="12.75" customHeight="1">
      <c r="M93" s="103"/>
      <c r="N93" s="104"/>
      <c r="O93" s="105"/>
      <c r="P93" s="92"/>
      <c r="Q93" s="93"/>
      <c r="R93" s="94"/>
    </row>
  </sheetData>
  <sheetProtection/>
  <mergeCells count="3">
    <mergeCell ref="E32:G32"/>
    <mergeCell ref="C33:G33"/>
    <mergeCell ref="D92:E92"/>
  </mergeCells>
  <hyperlinks>
    <hyperlink ref="C22" r:id="rId1" display="koncianelektro@seznam.cz"/>
  </hyperlinks>
  <printOptions horizontalCentered="1"/>
  <pageMargins left="0.2361111111111111" right="0.2361111111111111" top="0.39375" bottom="0.39375" header="0.31527777777777777" footer="0.31527777777777777"/>
  <pageSetup fitToHeight="0" fitToWidth="1" horizontalDpi="300" verticalDpi="300" orientation="landscape" paperSize="9"/>
  <headerFooter alignWithMargins="0">
    <oddHeader xml:space="preserve">&amp;C&amp;"Arial CE,Běžné" </oddHeader>
    <oddFooter>&amp;C&amp;"Arial CE,Běžné"Stránka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tabSelected="1" zoomScalePageLayoutView="0" workbookViewId="0" topLeftCell="A79">
      <selection activeCell="G40" sqref="G40"/>
    </sheetView>
  </sheetViews>
  <sheetFormatPr defaultColWidth="8.7109375" defaultRowHeight="12.75" customHeight="1"/>
  <cols>
    <col min="1" max="1" width="9.7109375" style="1" customWidth="1"/>
    <col min="2" max="2" width="4.57421875" style="1" customWidth="1"/>
    <col min="3" max="3" width="58.8515625" style="1" customWidth="1"/>
    <col min="4" max="4" width="5.57421875" style="1" customWidth="1"/>
    <col min="5" max="5" width="8.57421875" style="1" customWidth="1"/>
    <col min="6" max="6" width="19.28125" style="2" customWidth="1"/>
    <col min="7" max="7" width="18.57421875" style="3" customWidth="1"/>
    <col min="8" max="8" width="12.8515625" style="3" customWidth="1"/>
    <col min="9" max="9" width="17.421875" style="3" customWidth="1"/>
    <col min="10" max="17" width="8.7109375" style="1" customWidth="1"/>
    <col min="18" max="18" width="14.28125" style="1" customWidth="1"/>
    <col min="19" max="16384" width="8.7109375" style="1" customWidth="1"/>
  </cols>
  <sheetData>
    <row r="1" spans="2:3" ht="29.25" customHeight="1">
      <c r="B1" s="4"/>
      <c r="C1" s="4" t="s">
        <v>0</v>
      </c>
    </row>
    <row r="2" spans="2:3" ht="27" customHeight="1">
      <c r="B2" s="4"/>
      <c r="C2" s="4" t="s">
        <v>1</v>
      </c>
    </row>
    <row r="3" spans="2:3" ht="27" customHeight="1">
      <c r="B3" s="4"/>
      <c r="C3" s="5" t="s">
        <v>138</v>
      </c>
    </row>
    <row r="4" spans="2:3" ht="27" customHeight="1">
      <c r="B4" s="4"/>
      <c r="C4" s="5"/>
    </row>
    <row r="5" ht="20.25" customHeight="1"/>
    <row r="6" spans="2:6" ht="20.25" customHeight="1">
      <c r="B6" s="106" t="s">
        <v>147</v>
      </c>
      <c r="C6" s="107"/>
      <c r="D6" s="107"/>
      <c r="E6" s="107"/>
      <c r="F6" s="108"/>
    </row>
    <row r="7" spans="2:6" ht="20.25" customHeight="1">
      <c r="B7" s="106" t="s">
        <v>148</v>
      </c>
      <c r="C7" s="107"/>
      <c r="D7" s="107"/>
      <c r="E7" s="107"/>
      <c r="F7" s="108"/>
    </row>
    <row r="8" ht="20.25" customHeight="1">
      <c r="B8" s="1">
        <v>0</v>
      </c>
    </row>
    <row r="9" spans="2:3" ht="20.25" customHeight="1">
      <c r="B9" s="6" t="s">
        <v>3</v>
      </c>
      <c r="C9" s="6"/>
    </row>
    <row r="10" spans="3:9" ht="20.25" customHeight="1">
      <c r="C10" s="7" t="s">
        <v>4</v>
      </c>
      <c r="D10" s="7"/>
      <c r="E10" s="8"/>
      <c r="F10" s="9">
        <f>ROUND(SUM(G35:I35),2)</f>
        <v>0</v>
      </c>
      <c r="G10" s="10"/>
      <c r="H10" s="11"/>
      <c r="I10" s="11"/>
    </row>
    <row r="11" spans="3:9" ht="20.25" customHeight="1">
      <c r="C11" s="7" t="s">
        <v>5</v>
      </c>
      <c r="D11" s="7"/>
      <c r="E11" s="8"/>
      <c r="F11" s="9">
        <f>ROUND(SUM(G38:I38),2)</f>
        <v>0</v>
      </c>
      <c r="G11" s="10"/>
      <c r="H11" s="11"/>
      <c r="I11" s="11"/>
    </row>
    <row r="12" spans="3:9" ht="20.25" customHeight="1">
      <c r="C12" s="7" t="s">
        <v>6</v>
      </c>
      <c r="D12" s="7"/>
      <c r="E12" s="8"/>
      <c r="F12" s="9">
        <f>ROUND(SUM(G42:I42),2)</f>
        <v>0</v>
      </c>
      <c r="G12" s="10"/>
      <c r="H12" s="11"/>
      <c r="I12" s="11"/>
    </row>
    <row r="13" spans="3:9" ht="20.25" customHeight="1">
      <c r="C13" s="7" t="s">
        <v>7</v>
      </c>
      <c r="D13" s="7"/>
      <c r="E13" s="8"/>
      <c r="F13" s="9">
        <f>ROUND(SUM(G53:I53),2)</f>
        <v>0</v>
      </c>
      <c r="G13" s="10"/>
      <c r="H13" s="11"/>
      <c r="I13" s="11"/>
    </row>
    <row r="14" spans="3:9" ht="20.25" customHeight="1">
      <c r="C14" s="7" t="s">
        <v>8</v>
      </c>
      <c r="D14" s="7"/>
      <c r="E14" s="8"/>
      <c r="F14" s="9">
        <f>ROUND(SUM(G57:I57),2)</f>
        <v>0</v>
      </c>
      <c r="G14" s="10"/>
      <c r="H14" s="11"/>
      <c r="I14" s="11"/>
    </row>
    <row r="15" spans="3:9" ht="20.25" customHeight="1">
      <c r="C15" s="7" t="s">
        <v>9</v>
      </c>
      <c r="D15" s="7"/>
      <c r="E15" s="8"/>
      <c r="F15" s="9">
        <f>ROUND(SUM(G69:I69),2)</f>
        <v>0</v>
      </c>
      <c r="G15" s="10"/>
      <c r="H15" s="11"/>
      <c r="I15" s="11"/>
    </row>
    <row r="16" spans="3:9" ht="20.25" customHeight="1">
      <c r="C16" s="7" t="s">
        <v>10</v>
      </c>
      <c r="D16" s="7"/>
      <c r="E16" s="8"/>
      <c r="F16" s="9">
        <f>ROUND(SUM(G94:I94),2)</f>
        <v>0</v>
      </c>
      <c r="G16" s="10"/>
      <c r="H16" s="11"/>
      <c r="I16" s="11"/>
    </row>
    <row r="17" spans="3:9" ht="20.25" customHeight="1">
      <c r="C17" s="7"/>
      <c r="D17" s="7"/>
      <c r="E17" s="8"/>
      <c r="F17" s="13"/>
      <c r="G17" s="14"/>
      <c r="H17" s="8"/>
      <c r="I17" s="8"/>
    </row>
    <row r="18" spans="3:9" s="15" customFormat="1" ht="20.25" customHeight="1">
      <c r="C18" s="5" t="s">
        <v>146</v>
      </c>
      <c r="D18" s="16" t="s">
        <v>12</v>
      </c>
      <c r="E18" s="17"/>
      <c r="F18" s="18">
        <f>ROUND(SUM(F10:F16),2)</f>
        <v>0</v>
      </c>
      <c r="G18" s="19"/>
      <c r="H18" s="20"/>
      <c r="I18" s="20"/>
    </row>
    <row r="19" spans="3:9" s="15" customFormat="1" ht="20.25" customHeight="1">
      <c r="C19" s="5"/>
      <c r="D19" s="16"/>
      <c r="E19" s="17"/>
      <c r="F19" s="18"/>
      <c r="G19" s="19"/>
      <c r="H19" s="20"/>
      <c r="I19" s="20"/>
    </row>
    <row r="20" spans="3:9" s="15" customFormat="1" ht="20.25" customHeight="1">
      <c r="C20" s="5"/>
      <c r="D20" s="16"/>
      <c r="E20" s="17"/>
      <c r="F20" s="18"/>
      <c r="G20" s="19"/>
      <c r="H20" s="20"/>
      <c r="I20" s="20"/>
    </row>
    <row r="21" ht="20.25" customHeight="1">
      <c r="C21" s="7" t="s">
        <v>13</v>
      </c>
    </row>
    <row r="22" ht="20.25" customHeight="1">
      <c r="C22" s="21" t="s">
        <v>14</v>
      </c>
    </row>
    <row r="23" spans="3:9" s="15" customFormat="1" ht="20.25" customHeight="1">
      <c r="C23" s="5"/>
      <c r="D23" s="16"/>
      <c r="E23" s="17"/>
      <c r="F23" s="18"/>
      <c r="G23" s="19"/>
      <c r="H23" s="20"/>
      <c r="I23" s="20"/>
    </row>
    <row r="24" spans="3:9" s="15" customFormat="1" ht="20.25" customHeight="1">
      <c r="C24" s="5"/>
      <c r="D24" s="16"/>
      <c r="E24" s="17"/>
      <c r="F24" s="18"/>
      <c r="G24" s="19"/>
      <c r="H24" s="20"/>
      <c r="I24" s="20"/>
    </row>
    <row r="25" spans="3:9" s="15" customFormat="1" ht="20.25" customHeight="1">
      <c r="C25" s="5"/>
      <c r="D25" s="16"/>
      <c r="E25" s="17"/>
      <c r="F25" s="18"/>
      <c r="G25" s="19"/>
      <c r="H25" s="20"/>
      <c r="I25" s="20"/>
    </row>
    <row r="26" ht="20.25" customHeight="1"/>
    <row r="27" ht="20.25" customHeight="1" thickBot="1"/>
    <row r="28" spans="1:9" s="30" customFormat="1" ht="18.75" customHeight="1">
      <c r="A28" s="22" t="s">
        <v>15</v>
      </c>
      <c r="B28" s="23"/>
      <c r="C28" s="24" t="s">
        <v>0</v>
      </c>
      <c r="D28" s="25"/>
      <c r="E28" s="26"/>
      <c r="F28" s="27"/>
      <c r="G28" s="28"/>
      <c r="H28" s="28"/>
      <c r="I28" s="29"/>
    </row>
    <row r="29" spans="1:9" s="30" customFormat="1" ht="18.75" customHeight="1">
      <c r="A29" s="31"/>
      <c r="B29" s="32"/>
      <c r="C29" s="33" t="s">
        <v>1</v>
      </c>
      <c r="D29" s="34"/>
      <c r="E29" s="35"/>
      <c r="F29" s="36"/>
      <c r="G29" s="37"/>
      <c r="H29" s="37"/>
      <c r="I29" s="38"/>
    </row>
    <row r="30" spans="1:9" s="30" customFormat="1" ht="18.75" customHeight="1">
      <c r="A30" s="31" t="s">
        <v>16</v>
      </c>
      <c r="B30" s="32"/>
      <c r="C30" s="33"/>
      <c r="D30" s="34"/>
      <c r="E30" s="35"/>
      <c r="F30" s="36"/>
      <c r="G30" s="37"/>
      <c r="H30" s="37"/>
      <c r="I30" s="38"/>
    </row>
    <row r="31" spans="1:9" s="30" customFormat="1" ht="18.75" customHeight="1">
      <c r="A31" s="39" t="s">
        <v>17</v>
      </c>
      <c r="B31" s="40"/>
      <c r="C31" s="41" t="s">
        <v>141</v>
      </c>
      <c r="D31" s="42"/>
      <c r="E31" s="127"/>
      <c r="F31" s="127"/>
      <c r="G31" s="127"/>
      <c r="H31" s="43"/>
      <c r="I31" s="44"/>
    </row>
    <row r="32" spans="1:9" s="30" customFormat="1" ht="29.25" customHeight="1" thickBot="1">
      <c r="A32" s="45" t="s">
        <v>19</v>
      </c>
      <c r="B32" s="46"/>
      <c r="C32" s="128"/>
      <c r="D32" s="128"/>
      <c r="E32" s="128"/>
      <c r="F32" s="128"/>
      <c r="G32" s="128"/>
      <c r="H32" s="47"/>
      <c r="I32" s="48"/>
    </row>
    <row r="33" spans="1:9" s="30" customFormat="1" ht="13.5" customHeight="1" thickBot="1">
      <c r="A33" s="49" t="s">
        <v>20</v>
      </c>
      <c r="B33" s="50"/>
      <c r="C33" s="51" t="s">
        <v>21</v>
      </c>
      <c r="D33" s="52" t="s">
        <v>22</v>
      </c>
      <c r="E33" s="53" t="s">
        <v>23</v>
      </c>
      <c r="F33" s="51" t="s">
        <v>24</v>
      </c>
      <c r="G33" s="54" t="s">
        <v>25</v>
      </c>
      <c r="H33" s="54" t="s">
        <v>26</v>
      </c>
      <c r="I33" s="54" t="s">
        <v>27</v>
      </c>
    </row>
    <row r="34" spans="1:9" ht="21.75" customHeight="1">
      <c r="A34" s="55" t="s">
        <v>28</v>
      </c>
      <c r="B34" s="56"/>
      <c r="C34" s="57"/>
      <c r="D34" s="58"/>
      <c r="E34" s="59"/>
      <c r="F34" s="60"/>
      <c r="G34" s="61"/>
      <c r="H34" s="59"/>
      <c r="I34" s="62"/>
    </row>
    <row r="35" spans="1:9" ht="21.75" customHeight="1">
      <c r="A35" s="63"/>
      <c r="B35" s="64"/>
      <c r="C35" s="65" t="s">
        <v>29</v>
      </c>
      <c r="D35" s="66"/>
      <c r="E35" s="66"/>
      <c r="F35" s="67"/>
      <c r="G35" s="68">
        <f>ROUND(SUM(G36:G37),2)</f>
        <v>0</v>
      </c>
      <c r="H35" s="69"/>
      <c r="I35" s="70">
        <f>ROUND(SUM(I36:I37),2)</f>
        <v>0</v>
      </c>
    </row>
    <row r="36" spans="1:9" ht="21.75" customHeight="1">
      <c r="A36" s="71">
        <v>1</v>
      </c>
      <c r="B36" s="72"/>
      <c r="C36" s="73" t="s">
        <v>142</v>
      </c>
      <c r="D36" s="74" t="s">
        <v>31</v>
      </c>
      <c r="E36" s="75">
        <v>1</v>
      </c>
      <c r="F36" s="67">
        <v>0</v>
      </c>
      <c r="G36" s="76">
        <v>0</v>
      </c>
      <c r="H36" s="69">
        <v>0</v>
      </c>
      <c r="I36" s="77">
        <f>ROUND(E36*H36,2)</f>
        <v>0</v>
      </c>
    </row>
    <row r="37" spans="1:9" ht="21.75" customHeight="1">
      <c r="A37" s="71"/>
      <c r="B37" s="72"/>
      <c r="C37" s="73"/>
      <c r="D37" s="74"/>
      <c r="E37" s="75"/>
      <c r="F37" s="67"/>
      <c r="G37" s="76"/>
      <c r="H37" s="69"/>
      <c r="I37" s="77"/>
    </row>
    <row r="38" spans="1:9" ht="21.75" customHeight="1">
      <c r="A38" s="63"/>
      <c r="B38" s="64"/>
      <c r="C38" s="65" t="s">
        <v>5</v>
      </c>
      <c r="D38" s="66"/>
      <c r="E38" s="66"/>
      <c r="F38" s="67"/>
      <c r="G38" s="68">
        <f>ROUND(SUM(G39:G41),2)</f>
        <v>0</v>
      </c>
      <c r="H38" s="69"/>
      <c r="I38" s="70">
        <f>ROUND(SUM(I39:I41),2)</f>
        <v>0</v>
      </c>
    </row>
    <row r="39" spans="1:9" ht="21.75" customHeight="1">
      <c r="A39" s="71">
        <v>2</v>
      </c>
      <c r="B39" s="72"/>
      <c r="C39" s="73" t="s">
        <v>35</v>
      </c>
      <c r="D39" s="74" t="s">
        <v>36</v>
      </c>
      <c r="E39" s="75">
        <v>10</v>
      </c>
      <c r="F39" s="67">
        <v>0</v>
      </c>
      <c r="G39" s="76">
        <v>0</v>
      </c>
      <c r="H39" s="69">
        <v>0</v>
      </c>
      <c r="I39" s="77">
        <f>ROUND(E39*H39,2)</f>
        <v>0</v>
      </c>
    </row>
    <row r="40" spans="1:9" ht="21.75" customHeight="1">
      <c r="A40" s="71">
        <v>3</v>
      </c>
      <c r="B40" s="72"/>
      <c r="C40" s="73" t="s">
        <v>38</v>
      </c>
      <c r="D40" s="74" t="s">
        <v>39</v>
      </c>
      <c r="E40" s="75">
        <v>140</v>
      </c>
      <c r="F40" s="67">
        <v>0</v>
      </c>
      <c r="G40" s="76">
        <f>ROUND(E40*F40,2)</f>
        <v>0</v>
      </c>
      <c r="H40" s="69">
        <v>0</v>
      </c>
      <c r="I40" s="77">
        <f>ROUND(E40*H40,2)</f>
        <v>0</v>
      </c>
    </row>
    <row r="41" spans="1:9" ht="21.75" customHeight="1">
      <c r="A41" s="71"/>
      <c r="B41" s="72"/>
      <c r="C41" s="78"/>
      <c r="D41" s="74"/>
      <c r="E41" s="75"/>
      <c r="F41" s="67"/>
      <c r="G41" s="79"/>
      <c r="H41" s="69"/>
      <c r="I41" s="80"/>
    </row>
    <row r="42" spans="1:9" ht="21.75" customHeight="1">
      <c r="A42" s="63"/>
      <c r="B42" s="64"/>
      <c r="C42" s="65" t="s">
        <v>40</v>
      </c>
      <c r="D42" s="66"/>
      <c r="E42" s="66"/>
      <c r="F42" s="67"/>
      <c r="G42" s="68">
        <f>ROUND(SUM(G43:G52),2)</f>
        <v>0</v>
      </c>
      <c r="H42" s="69"/>
      <c r="I42" s="70">
        <f>ROUND(SUM(I43:I52),2)</f>
        <v>0</v>
      </c>
    </row>
    <row r="43" spans="1:9" ht="21.75" customHeight="1">
      <c r="A43" s="71">
        <v>4</v>
      </c>
      <c r="B43" s="81"/>
      <c r="C43" s="73" t="s">
        <v>41</v>
      </c>
      <c r="D43" s="74" t="s">
        <v>39</v>
      </c>
      <c r="E43" s="75">
        <v>480</v>
      </c>
      <c r="F43" s="67">
        <v>0</v>
      </c>
      <c r="G43" s="76">
        <f aca="true" t="shared" si="0" ref="G43:G51">ROUND(E43*F43,2)</f>
        <v>0</v>
      </c>
      <c r="H43" s="69">
        <v>0</v>
      </c>
      <c r="I43" s="77">
        <f aca="true" t="shared" si="1" ref="I43:I51">ROUND(E43*H43,2)</f>
        <v>0</v>
      </c>
    </row>
    <row r="44" spans="1:9" ht="21.75" customHeight="1">
      <c r="A44" s="71">
        <v>5</v>
      </c>
      <c r="B44" s="81"/>
      <c r="C44" s="73" t="s">
        <v>44</v>
      </c>
      <c r="D44" s="74" t="s">
        <v>39</v>
      </c>
      <c r="E44" s="75">
        <v>120</v>
      </c>
      <c r="F44" s="67">
        <v>0</v>
      </c>
      <c r="G44" s="76">
        <f t="shared" si="0"/>
        <v>0</v>
      </c>
      <c r="H44" s="69">
        <v>0</v>
      </c>
      <c r="I44" s="77">
        <f t="shared" si="1"/>
        <v>0</v>
      </c>
    </row>
    <row r="45" spans="1:9" ht="21.75" customHeight="1">
      <c r="A45" s="71">
        <v>6</v>
      </c>
      <c r="B45" s="81"/>
      <c r="C45" s="73" t="s">
        <v>45</v>
      </c>
      <c r="D45" s="74" t="s">
        <v>39</v>
      </c>
      <c r="E45" s="75">
        <v>100</v>
      </c>
      <c r="F45" s="67">
        <v>0</v>
      </c>
      <c r="G45" s="76">
        <f t="shared" si="0"/>
        <v>0</v>
      </c>
      <c r="H45" s="69">
        <v>0</v>
      </c>
      <c r="I45" s="77">
        <f t="shared" si="1"/>
        <v>0</v>
      </c>
    </row>
    <row r="46" spans="1:9" ht="21.75" customHeight="1">
      <c r="A46" s="71">
        <v>7</v>
      </c>
      <c r="B46" s="81"/>
      <c r="C46" s="73" t="s">
        <v>111</v>
      </c>
      <c r="D46" s="74" t="s">
        <v>39</v>
      </c>
      <c r="E46" s="75">
        <v>430</v>
      </c>
      <c r="F46" s="67">
        <v>0</v>
      </c>
      <c r="G46" s="76">
        <f t="shared" si="0"/>
        <v>0</v>
      </c>
      <c r="H46" s="69">
        <v>0</v>
      </c>
      <c r="I46" s="77">
        <f t="shared" si="1"/>
        <v>0</v>
      </c>
    </row>
    <row r="47" spans="1:9" ht="21.75" customHeight="1">
      <c r="A47" s="71">
        <v>8</v>
      </c>
      <c r="B47" s="81"/>
      <c r="C47" s="73" t="s">
        <v>47</v>
      </c>
      <c r="D47" s="74" t="s">
        <v>39</v>
      </c>
      <c r="E47" s="75">
        <v>530</v>
      </c>
      <c r="F47" s="67">
        <v>0</v>
      </c>
      <c r="G47" s="76">
        <f t="shared" si="0"/>
        <v>0</v>
      </c>
      <c r="H47" s="69">
        <v>0</v>
      </c>
      <c r="I47" s="77">
        <f t="shared" si="1"/>
        <v>0</v>
      </c>
    </row>
    <row r="48" spans="1:9" ht="21.75" customHeight="1">
      <c r="A48" s="71">
        <v>9</v>
      </c>
      <c r="B48" s="81"/>
      <c r="C48" s="73" t="s">
        <v>48</v>
      </c>
      <c r="D48" s="74" t="s">
        <v>39</v>
      </c>
      <c r="E48" s="75">
        <v>420</v>
      </c>
      <c r="F48" s="67">
        <v>0</v>
      </c>
      <c r="G48" s="76">
        <f t="shared" si="0"/>
        <v>0</v>
      </c>
      <c r="H48" s="69">
        <v>0</v>
      </c>
      <c r="I48" s="77">
        <f t="shared" si="1"/>
        <v>0</v>
      </c>
    </row>
    <row r="49" spans="1:9" ht="21.75" customHeight="1">
      <c r="A49" s="71">
        <v>10</v>
      </c>
      <c r="B49" s="81"/>
      <c r="C49" s="73" t="s">
        <v>49</v>
      </c>
      <c r="D49" s="74" t="s">
        <v>39</v>
      </c>
      <c r="E49" s="75">
        <v>140</v>
      </c>
      <c r="F49" s="67">
        <v>0</v>
      </c>
      <c r="G49" s="76">
        <f t="shared" si="0"/>
        <v>0</v>
      </c>
      <c r="H49" s="69">
        <v>0</v>
      </c>
      <c r="I49" s="77">
        <f t="shared" si="1"/>
        <v>0</v>
      </c>
    </row>
    <row r="50" spans="1:9" ht="21.75" customHeight="1">
      <c r="A50" s="71">
        <v>11</v>
      </c>
      <c r="B50" s="81"/>
      <c r="C50" s="73" t="s">
        <v>50</v>
      </c>
      <c r="D50" s="74" t="s">
        <v>39</v>
      </c>
      <c r="E50" s="75">
        <v>480</v>
      </c>
      <c r="F50" s="67">
        <v>0</v>
      </c>
      <c r="G50" s="76">
        <f t="shared" si="0"/>
        <v>0</v>
      </c>
      <c r="H50" s="69">
        <v>0</v>
      </c>
      <c r="I50" s="77">
        <f t="shared" si="1"/>
        <v>0</v>
      </c>
    </row>
    <row r="51" spans="1:9" ht="21.75" customHeight="1">
      <c r="A51" s="71">
        <v>12</v>
      </c>
      <c r="B51" s="81"/>
      <c r="C51" s="73" t="s">
        <v>51</v>
      </c>
      <c r="D51" s="74" t="s">
        <v>39</v>
      </c>
      <c r="E51" s="75">
        <v>390</v>
      </c>
      <c r="F51" s="67">
        <v>0</v>
      </c>
      <c r="G51" s="76">
        <f t="shared" si="0"/>
        <v>0</v>
      </c>
      <c r="H51" s="69">
        <v>0</v>
      </c>
      <c r="I51" s="77">
        <f t="shared" si="1"/>
        <v>0</v>
      </c>
    </row>
    <row r="52" spans="1:9" ht="21.75" customHeight="1">
      <c r="A52" s="71"/>
      <c r="B52" s="72"/>
      <c r="C52" s="73"/>
      <c r="D52" s="74"/>
      <c r="E52" s="75"/>
      <c r="F52" s="67"/>
      <c r="G52" s="79"/>
      <c r="H52" s="69"/>
      <c r="I52" s="80"/>
    </row>
    <row r="53" spans="1:9" ht="21.75" customHeight="1">
      <c r="A53" s="63"/>
      <c r="B53" s="64"/>
      <c r="C53" s="65" t="s">
        <v>7</v>
      </c>
      <c r="D53" s="66"/>
      <c r="E53" s="66"/>
      <c r="F53" s="67"/>
      <c r="G53" s="68">
        <f>ROUND(SUM(G54:G56),2)</f>
        <v>0</v>
      </c>
      <c r="H53" s="69"/>
      <c r="I53" s="70">
        <f>ROUND(SUM(I54:I56),2)</f>
        <v>0</v>
      </c>
    </row>
    <row r="54" spans="1:9" ht="21.75" customHeight="1">
      <c r="A54" s="71">
        <v>13</v>
      </c>
      <c r="B54" s="72"/>
      <c r="C54" s="82" t="s">
        <v>113</v>
      </c>
      <c r="D54" s="74" t="s">
        <v>31</v>
      </c>
      <c r="E54" s="75">
        <v>1</v>
      </c>
      <c r="F54" s="67">
        <v>0</v>
      </c>
      <c r="G54" s="76">
        <f>ROUND(E54*F54,2)</f>
        <v>0</v>
      </c>
      <c r="H54" s="69">
        <v>0</v>
      </c>
      <c r="I54" s="77">
        <f>ROUND(E54*H54,2)</f>
        <v>0</v>
      </c>
    </row>
    <row r="55" spans="1:9" ht="21.75" customHeight="1">
      <c r="A55" s="71">
        <v>14</v>
      </c>
      <c r="B55" s="72"/>
      <c r="C55" s="82" t="s">
        <v>114</v>
      </c>
      <c r="D55" s="74" t="s">
        <v>36</v>
      </c>
      <c r="E55" s="75">
        <v>4</v>
      </c>
      <c r="F55" s="67">
        <v>0</v>
      </c>
      <c r="G55" s="76">
        <f>ROUND(E55*F55,2)</f>
        <v>0</v>
      </c>
      <c r="H55" s="69">
        <v>0</v>
      </c>
      <c r="I55" s="77">
        <f>ROUND(E55*H55,2)</f>
        <v>0</v>
      </c>
    </row>
    <row r="56" spans="1:9" ht="21.75" customHeight="1">
      <c r="A56" s="71"/>
      <c r="B56" s="72"/>
      <c r="C56" s="82"/>
      <c r="D56" s="74"/>
      <c r="E56" s="75"/>
      <c r="F56" s="67"/>
      <c r="G56" s="76"/>
      <c r="H56" s="69"/>
      <c r="I56" s="77"/>
    </row>
    <row r="57" spans="1:9" ht="21.75" customHeight="1">
      <c r="A57" s="63"/>
      <c r="B57" s="64"/>
      <c r="C57" s="83" t="s">
        <v>8</v>
      </c>
      <c r="D57" s="66"/>
      <c r="E57" s="66"/>
      <c r="F57" s="67"/>
      <c r="G57" s="68">
        <f>ROUND(SUM(G58:G68),2)</f>
        <v>0</v>
      </c>
      <c r="H57" s="69"/>
      <c r="I57" s="70">
        <f>ROUND(SUM(I58:I68),2)</f>
        <v>0</v>
      </c>
    </row>
    <row r="58" spans="1:9" ht="226.5" customHeight="1">
      <c r="A58" s="71">
        <v>15</v>
      </c>
      <c r="B58" s="84" t="s">
        <v>115</v>
      </c>
      <c r="C58" s="85" t="s">
        <v>116</v>
      </c>
      <c r="D58" s="74" t="s">
        <v>36</v>
      </c>
      <c r="E58" s="75">
        <v>3</v>
      </c>
      <c r="F58" s="67">
        <v>0</v>
      </c>
      <c r="G58" s="76">
        <f aca="true" t="shared" si="2" ref="G58:G67">ROUND(E58*F58,2)</f>
        <v>0</v>
      </c>
      <c r="H58" s="69">
        <v>0</v>
      </c>
      <c r="I58" s="77">
        <f aca="true" t="shared" si="3" ref="I58:I67">ROUND(E58*H58,2)</f>
        <v>0</v>
      </c>
    </row>
    <row r="59" spans="1:9" ht="226.5" customHeight="1">
      <c r="A59" s="71">
        <v>16</v>
      </c>
      <c r="B59" s="84" t="s">
        <v>119</v>
      </c>
      <c r="C59" s="85" t="s">
        <v>120</v>
      </c>
      <c r="D59" s="74" t="s">
        <v>36</v>
      </c>
      <c r="E59" s="75">
        <v>9</v>
      </c>
      <c r="F59" s="67">
        <v>0</v>
      </c>
      <c r="G59" s="76">
        <f t="shared" si="2"/>
        <v>0</v>
      </c>
      <c r="H59" s="69">
        <v>0</v>
      </c>
      <c r="I59" s="77">
        <f t="shared" si="3"/>
        <v>0</v>
      </c>
    </row>
    <row r="60" spans="1:9" ht="226.5" customHeight="1">
      <c r="A60" s="71">
        <v>17</v>
      </c>
      <c r="B60" s="84" t="s">
        <v>121</v>
      </c>
      <c r="C60" s="85" t="s">
        <v>122</v>
      </c>
      <c r="D60" s="74" t="s">
        <v>36</v>
      </c>
      <c r="E60" s="75">
        <v>2</v>
      </c>
      <c r="F60" s="67">
        <v>0</v>
      </c>
      <c r="G60" s="76">
        <f t="shared" si="2"/>
        <v>0</v>
      </c>
      <c r="H60" s="69">
        <v>0</v>
      </c>
      <c r="I60" s="77">
        <f t="shared" si="3"/>
        <v>0</v>
      </c>
    </row>
    <row r="61" spans="1:9" ht="226.5" customHeight="1">
      <c r="A61" s="71">
        <v>18</v>
      </c>
      <c r="B61" s="84" t="s">
        <v>58</v>
      </c>
      <c r="C61" s="85" t="s">
        <v>59</v>
      </c>
      <c r="D61" s="74" t="s">
        <v>36</v>
      </c>
      <c r="E61" s="75">
        <v>4</v>
      </c>
      <c r="F61" s="67">
        <v>0</v>
      </c>
      <c r="G61" s="76">
        <f t="shared" si="2"/>
        <v>0</v>
      </c>
      <c r="H61" s="69">
        <v>0</v>
      </c>
      <c r="I61" s="77">
        <f t="shared" si="3"/>
        <v>0</v>
      </c>
    </row>
    <row r="62" spans="1:9" ht="164.25" customHeight="1">
      <c r="A62" s="71">
        <v>19</v>
      </c>
      <c r="B62" s="84" t="s">
        <v>135</v>
      </c>
      <c r="C62" s="85" t="s">
        <v>136</v>
      </c>
      <c r="D62" s="74" t="s">
        <v>36</v>
      </c>
      <c r="E62" s="75">
        <v>28</v>
      </c>
      <c r="F62" s="67">
        <v>0</v>
      </c>
      <c r="G62" s="76">
        <f t="shared" si="2"/>
        <v>0</v>
      </c>
      <c r="H62" s="69">
        <v>0</v>
      </c>
      <c r="I62" s="77">
        <f t="shared" si="3"/>
        <v>0</v>
      </c>
    </row>
    <row r="63" spans="1:9" ht="150" customHeight="1">
      <c r="A63" s="71">
        <v>20</v>
      </c>
      <c r="B63" s="84" t="s">
        <v>62</v>
      </c>
      <c r="C63" s="85" t="s">
        <v>63</v>
      </c>
      <c r="D63" s="74" t="s">
        <v>36</v>
      </c>
      <c r="E63" s="75">
        <v>4</v>
      </c>
      <c r="F63" s="67">
        <v>0</v>
      </c>
      <c r="G63" s="76">
        <f t="shared" si="2"/>
        <v>0</v>
      </c>
      <c r="H63" s="69">
        <v>0</v>
      </c>
      <c r="I63" s="77">
        <f t="shared" si="3"/>
        <v>0</v>
      </c>
    </row>
    <row r="64" spans="1:9" ht="161.25" customHeight="1">
      <c r="A64" s="71">
        <v>21</v>
      </c>
      <c r="B64" s="84" t="s">
        <v>143</v>
      </c>
      <c r="C64" s="85" t="s">
        <v>144</v>
      </c>
      <c r="D64" s="74" t="s">
        <v>36</v>
      </c>
      <c r="E64" s="75">
        <v>1</v>
      </c>
      <c r="F64" s="67">
        <v>0</v>
      </c>
      <c r="G64" s="76">
        <f t="shared" si="2"/>
        <v>0</v>
      </c>
      <c r="H64" s="69">
        <v>0</v>
      </c>
      <c r="I64" s="77">
        <f t="shared" si="3"/>
        <v>0</v>
      </c>
    </row>
    <row r="65" spans="1:9" ht="164.25" customHeight="1">
      <c r="A65" s="71">
        <v>22</v>
      </c>
      <c r="B65" s="84" t="s">
        <v>66</v>
      </c>
      <c r="C65" s="85" t="s">
        <v>67</v>
      </c>
      <c r="D65" s="74" t="s">
        <v>36</v>
      </c>
      <c r="E65" s="75">
        <v>3</v>
      </c>
      <c r="F65" s="67">
        <v>0</v>
      </c>
      <c r="G65" s="76">
        <f t="shared" si="2"/>
        <v>0</v>
      </c>
      <c r="H65" s="69">
        <v>0</v>
      </c>
      <c r="I65" s="77">
        <f t="shared" si="3"/>
        <v>0</v>
      </c>
    </row>
    <row r="66" spans="1:9" ht="113.25" customHeight="1">
      <c r="A66" s="71">
        <v>23</v>
      </c>
      <c r="B66" s="84" t="s">
        <v>70</v>
      </c>
      <c r="C66" s="85" t="s">
        <v>71</v>
      </c>
      <c r="D66" s="74" t="s">
        <v>36</v>
      </c>
      <c r="E66" s="75">
        <v>16</v>
      </c>
      <c r="F66" s="67">
        <v>0</v>
      </c>
      <c r="G66" s="76">
        <f t="shared" si="2"/>
        <v>0</v>
      </c>
      <c r="H66" s="69">
        <v>0</v>
      </c>
      <c r="I66" s="77">
        <f t="shared" si="3"/>
        <v>0</v>
      </c>
    </row>
    <row r="67" spans="1:9" ht="113.25" customHeight="1">
      <c r="A67" s="71">
        <v>24</v>
      </c>
      <c r="B67" s="84" t="s">
        <v>127</v>
      </c>
      <c r="C67" s="85" t="s">
        <v>128</v>
      </c>
      <c r="D67" s="74" t="s">
        <v>36</v>
      </c>
      <c r="E67" s="75">
        <v>2</v>
      </c>
      <c r="F67" s="67">
        <v>0</v>
      </c>
      <c r="G67" s="76">
        <f t="shared" si="2"/>
        <v>0</v>
      </c>
      <c r="H67" s="69">
        <v>0</v>
      </c>
      <c r="I67" s="77">
        <f t="shared" si="3"/>
        <v>0</v>
      </c>
    </row>
    <row r="68" spans="1:9" ht="21.75" customHeight="1">
      <c r="A68" s="71"/>
      <c r="B68" s="72"/>
      <c r="C68" s="82"/>
      <c r="D68" s="74"/>
      <c r="E68" s="75"/>
      <c r="F68" s="67"/>
      <c r="G68" s="76"/>
      <c r="H68" s="69"/>
      <c r="I68" s="77"/>
    </row>
    <row r="69" spans="1:9" ht="21.75" customHeight="1">
      <c r="A69" s="63"/>
      <c r="B69" s="64"/>
      <c r="C69" s="83" t="s">
        <v>9</v>
      </c>
      <c r="D69" s="66"/>
      <c r="E69" s="66"/>
      <c r="F69" s="67"/>
      <c r="G69" s="68">
        <f>ROUND(SUM(G70:G93),2)</f>
        <v>0</v>
      </c>
      <c r="H69" s="69"/>
      <c r="I69" s="70">
        <f>ROUND(SUM(I70:I93),2)</f>
        <v>0</v>
      </c>
    </row>
    <row r="70" spans="1:9" ht="21.75" customHeight="1">
      <c r="A70" s="71">
        <v>25</v>
      </c>
      <c r="B70" s="81"/>
      <c r="C70" s="73" t="s">
        <v>72</v>
      </c>
      <c r="D70" s="74" t="s">
        <v>73</v>
      </c>
      <c r="E70" s="86">
        <v>0.4</v>
      </c>
      <c r="F70" s="67">
        <v>0</v>
      </c>
      <c r="G70" s="76">
        <f aca="true" t="shared" si="4" ref="G70:G92">ROUND(E70*F70,2)</f>
        <v>0</v>
      </c>
      <c r="H70" s="69">
        <v>0</v>
      </c>
      <c r="I70" s="77">
        <f aca="true" t="shared" si="5" ref="I70:I92">ROUND(E70*H70,2)</f>
        <v>0</v>
      </c>
    </row>
    <row r="71" spans="1:9" ht="21.75" customHeight="1">
      <c r="A71" s="71">
        <v>26</v>
      </c>
      <c r="B71" s="72"/>
      <c r="C71" s="73" t="s">
        <v>74</v>
      </c>
      <c r="D71" s="74" t="s">
        <v>75</v>
      </c>
      <c r="E71" s="75">
        <v>91</v>
      </c>
      <c r="F71" s="67">
        <v>0</v>
      </c>
      <c r="G71" s="76">
        <f t="shared" si="4"/>
        <v>0</v>
      </c>
      <c r="H71" s="69">
        <v>0</v>
      </c>
      <c r="I71" s="77">
        <f t="shared" si="5"/>
        <v>0</v>
      </c>
    </row>
    <row r="72" spans="1:9" ht="21.75" customHeight="1">
      <c r="A72" s="71">
        <v>27</v>
      </c>
      <c r="B72" s="72"/>
      <c r="C72" s="73" t="s">
        <v>76</v>
      </c>
      <c r="D72" s="74" t="s">
        <v>75</v>
      </c>
      <c r="E72" s="75">
        <v>38</v>
      </c>
      <c r="F72" s="67">
        <v>0</v>
      </c>
      <c r="G72" s="76">
        <f t="shared" si="4"/>
        <v>0</v>
      </c>
      <c r="H72" s="69">
        <v>0</v>
      </c>
      <c r="I72" s="77">
        <f t="shared" si="5"/>
        <v>0</v>
      </c>
    </row>
    <row r="73" spans="1:9" ht="21.75" customHeight="1">
      <c r="A73" s="71">
        <v>28</v>
      </c>
      <c r="B73" s="72"/>
      <c r="C73" s="73" t="s">
        <v>77</v>
      </c>
      <c r="D73" s="74" t="s">
        <v>75</v>
      </c>
      <c r="E73" s="75">
        <v>48</v>
      </c>
      <c r="F73" s="67">
        <v>0</v>
      </c>
      <c r="G73" s="76">
        <f t="shared" si="4"/>
        <v>0</v>
      </c>
      <c r="H73" s="69">
        <v>0</v>
      </c>
      <c r="I73" s="77">
        <f t="shared" si="5"/>
        <v>0</v>
      </c>
    </row>
    <row r="74" spans="1:9" ht="21.75" customHeight="1">
      <c r="A74" s="71">
        <v>29</v>
      </c>
      <c r="B74" s="72"/>
      <c r="C74" s="73" t="s">
        <v>78</v>
      </c>
      <c r="D74" s="74" t="s">
        <v>79</v>
      </c>
      <c r="E74" s="75">
        <v>6</v>
      </c>
      <c r="F74" s="67">
        <v>0</v>
      </c>
      <c r="G74" s="76">
        <f t="shared" si="4"/>
        <v>0</v>
      </c>
      <c r="H74" s="69">
        <v>0</v>
      </c>
      <c r="I74" s="77">
        <f t="shared" si="5"/>
        <v>0</v>
      </c>
    </row>
    <row r="75" spans="1:9" ht="21.75" customHeight="1">
      <c r="A75" s="71">
        <v>30</v>
      </c>
      <c r="B75" s="72"/>
      <c r="C75" s="73" t="s">
        <v>80</v>
      </c>
      <c r="D75" s="74" t="s">
        <v>36</v>
      </c>
      <c r="E75" s="75">
        <v>18</v>
      </c>
      <c r="F75" s="67">
        <v>0</v>
      </c>
      <c r="G75" s="76">
        <f t="shared" si="4"/>
        <v>0</v>
      </c>
      <c r="H75" s="69">
        <v>0</v>
      </c>
      <c r="I75" s="77">
        <f t="shared" si="5"/>
        <v>0</v>
      </c>
    </row>
    <row r="76" spans="1:9" ht="21.75" customHeight="1">
      <c r="A76" s="71">
        <v>31</v>
      </c>
      <c r="B76" s="72"/>
      <c r="C76" s="73" t="s">
        <v>81</v>
      </c>
      <c r="D76" s="74" t="s">
        <v>82</v>
      </c>
      <c r="E76" s="75">
        <v>6.3</v>
      </c>
      <c r="F76" s="67">
        <v>0</v>
      </c>
      <c r="G76" s="76">
        <f t="shared" si="4"/>
        <v>0</v>
      </c>
      <c r="H76" s="69">
        <v>0</v>
      </c>
      <c r="I76" s="77">
        <f t="shared" si="5"/>
        <v>0</v>
      </c>
    </row>
    <row r="77" spans="1:9" ht="21.75" customHeight="1">
      <c r="A77" s="71">
        <v>32</v>
      </c>
      <c r="B77" s="72"/>
      <c r="C77" s="73" t="s">
        <v>83</v>
      </c>
      <c r="D77" s="74" t="s">
        <v>79</v>
      </c>
      <c r="E77" s="75">
        <v>192</v>
      </c>
      <c r="F77" s="67">
        <v>0</v>
      </c>
      <c r="G77" s="76">
        <f t="shared" si="4"/>
        <v>0</v>
      </c>
      <c r="H77" s="69">
        <v>0</v>
      </c>
      <c r="I77" s="77">
        <f t="shared" si="5"/>
        <v>0</v>
      </c>
    </row>
    <row r="78" spans="1:9" ht="21.75" customHeight="1">
      <c r="A78" s="71">
        <v>33</v>
      </c>
      <c r="B78" s="72"/>
      <c r="C78" s="73" t="s">
        <v>84</v>
      </c>
      <c r="D78" s="74" t="s">
        <v>79</v>
      </c>
      <c r="E78" s="75">
        <v>182</v>
      </c>
      <c r="F78" s="67">
        <v>0</v>
      </c>
      <c r="G78" s="76">
        <f t="shared" si="4"/>
        <v>0</v>
      </c>
      <c r="H78" s="69">
        <v>0</v>
      </c>
      <c r="I78" s="77">
        <f t="shared" si="5"/>
        <v>0</v>
      </c>
    </row>
    <row r="79" spans="1:9" ht="21.75" customHeight="1">
      <c r="A79" s="71">
        <v>34</v>
      </c>
      <c r="B79" s="72"/>
      <c r="C79" s="73" t="s">
        <v>85</v>
      </c>
      <c r="D79" s="74" t="s">
        <v>79</v>
      </c>
      <c r="E79" s="75">
        <v>170</v>
      </c>
      <c r="F79" s="67">
        <v>0</v>
      </c>
      <c r="G79" s="76">
        <f t="shared" si="4"/>
        <v>0</v>
      </c>
      <c r="H79" s="69">
        <v>0</v>
      </c>
      <c r="I79" s="77">
        <f t="shared" si="5"/>
        <v>0</v>
      </c>
    </row>
    <row r="80" spans="1:9" ht="21.75" customHeight="1">
      <c r="A80" s="71">
        <v>35</v>
      </c>
      <c r="B80" s="72"/>
      <c r="C80" s="73" t="s">
        <v>86</v>
      </c>
      <c r="D80" s="74" t="s">
        <v>79</v>
      </c>
      <c r="E80" s="75">
        <v>182</v>
      </c>
      <c r="F80" s="67">
        <v>0</v>
      </c>
      <c r="G80" s="76">
        <f t="shared" si="4"/>
        <v>0</v>
      </c>
      <c r="H80" s="69">
        <v>0</v>
      </c>
      <c r="I80" s="77">
        <f t="shared" si="5"/>
        <v>0</v>
      </c>
    </row>
    <row r="81" spans="1:9" ht="21.75" customHeight="1">
      <c r="A81" s="71">
        <v>36</v>
      </c>
      <c r="B81" s="72"/>
      <c r="C81" s="73" t="s">
        <v>87</v>
      </c>
      <c r="D81" s="74" t="s">
        <v>79</v>
      </c>
      <c r="E81" s="75">
        <v>170</v>
      </c>
      <c r="F81" s="67">
        <v>0</v>
      </c>
      <c r="G81" s="76">
        <f t="shared" si="4"/>
        <v>0</v>
      </c>
      <c r="H81" s="69">
        <v>0</v>
      </c>
      <c r="I81" s="77">
        <f t="shared" si="5"/>
        <v>0</v>
      </c>
    </row>
    <row r="82" spans="1:9" ht="21.75" customHeight="1">
      <c r="A82" s="71">
        <v>37</v>
      </c>
      <c r="B82" s="72"/>
      <c r="C82" s="73" t="s">
        <v>88</v>
      </c>
      <c r="D82" s="74" t="s">
        <v>79</v>
      </c>
      <c r="E82" s="75">
        <v>182</v>
      </c>
      <c r="F82" s="67">
        <v>0</v>
      </c>
      <c r="G82" s="76">
        <f t="shared" si="4"/>
        <v>0</v>
      </c>
      <c r="H82" s="69">
        <v>0</v>
      </c>
      <c r="I82" s="77">
        <f t="shared" si="5"/>
        <v>0</v>
      </c>
    </row>
    <row r="83" spans="1:9" ht="21.75" customHeight="1">
      <c r="A83" s="71">
        <v>38</v>
      </c>
      <c r="B83" s="72"/>
      <c r="C83" s="73" t="s">
        <v>89</v>
      </c>
      <c r="D83" s="74" t="s">
        <v>79</v>
      </c>
      <c r="E83" s="75">
        <v>170</v>
      </c>
      <c r="F83" s="67">
        <v>0</v>
      </c>
      <c r="G83" s="76">
        <f t="shared" si="4"/>
        <v>0</v>
      </c>
      <c r="H83" s="69">
        <v>0</v>
      </c>
      <c r="I83" s="77">
        <f t="shared" si="5"/>
        <v>0</v>
      </c>
    </row>
    <row r="84" spans="1:9" ht="21.75" customHeight="1">
      <c r="A84" s="71">
        <v>39</v>
      </c>
      <c r="B84" s="72"/>
      <c r="C84" s="73" t="s">
        <v>90</v>
      </c>
      <c r="D84" s="74" t="s">
        <v>82</v>
      </c>
      <c r="E84" s="75">
        <v>17.6</v>
      </c>
      <c r="F84" s="67">
        <v>0</v>
      </c>
      <c r="G84" s="76">
        <f t="shared" si="4"/>
        <v>0</v>
      </c>
      <c r="H84" s="69">
        <v>0</v>
      </c>
      <c r="I84" s="77">
        <f t="shared" si="5"/>
        <v>0</v>
      </c>
    </row>
    <row r="85" spans="1:9" ht="21.75" customHeight="1">
      <c r="A85" s="71">
        <v>40</v>
      </c>
      <c r="B85" s="72"/>
      <c r="C85" s="73" t="s">
        <v>91</v>
      </c>
      <c r="D85" s="74" t="s">
        <v>75</v>
      </c>
      <c r="E85" s="75">
        <v>91</v>
      </c>
      <c r="F85" s="67">
        <v>0</v>
      </c>
      <c r="G85" s="76">
        <f t="shared" si="4"/>
        <v>0</v>
      </c>
      <c r="H85" s="69">
        <v>0</v>
      </c>
      <c r="I85" s="77">
        <f t="shared" si="5"/>
        <v>0</v>
      </c>
    </row>
    <row r="86" spans="1:9" ht="21.75" customHeight="1">
      <c r="A86" s="71">
        <v>41</v>
      </c>
      <c r="B86" s="72"/>
      <c r="C86" s="73" t="s">
        <v>92</v>
      </c>
      <c r="D86" s="74" t="s">
        <v>75</v>
      </c>
      <c r="E86" s="75">
        <v>48</v>
      </c>
      <c r="F86" s="67">
        <v>0</v>
      </c>
      <c r="G86" s="76">
        <f t="shared" si="4"/>
        <v>0</v>
      </c>
      <c r="H86" s="69">
        <v>0</v>
      </c>
      <c r="I86" s="77">
        <f t="shared" si="5"/>
        <v>0</v>
      </c>
    </row>
    <row r="87" spans="1:9" ht="21.75" customHeight="1">
      <c r="A87" s="71">
        <v>42</v>
      </c>
      <c r="B87" s="72"/>
      <c r="C87" s="73" t="s">
        <v>93</v>
      </c>
      <c r="D87" s="74" t="s">
        <v>75</v>
      </c>
      <c r="E87" s="75">
        <v>48</v>
      </c>
      <c r="F87" s="67">
        <v>0</v>
      </c>
      <c r="G87" s="76">
        <f t="shared" si="4"/>
        <v>0</v>
      </c>
      <c r="H87" s="69">
        <v>0</v>
      </c>
      <c r="I87" s="77">
        <f t="shared" si="5"/>
        <v>0</v>
      </c>
    </row>
    <row r="88" spans="1:9" ht="21.75" customHeight="1">
      <c r="A88" s="71">
        <v>43</v>
      </c>
      <c r="B88" s="72"/>
      <c r="C88" s="73" t="s">
        <v>94</v>
      </c>
      <c r="D88" s="74" t="s">
        <v>75</v>
      </c>
      <c r="E88" s="75">
        <v>38</v>
      </c>
      <c r="F88" s="67">
        <v>0</v>
      </c>
      <c r="G88" s="76">
        <f t="shared" si="4"/>
        <v>0</v>
      </c>
      <c r="H88" s="69">
        <v>0</v>
      </c>
      <c r="I88" s="77">
        <f t="shared" si="5"/>
        <v>0</v>
      </c>
    </row>
    <row r="89" spans="1:9" ht="21.75" customHeight="1">
      <c r="A89" s="71">
        <v>44</v>
      </c>
      <c r="B89" s="72"/>
      <c r="C89" s="73" t="s">
        <v>95</v>
      </c>
      <c r="D89" s="74" t="s">
        <v>79</v>
      </c>
      <c r="E89" s="75">
        <v>6</v>
      </c>
      <c r="F89" s="67">
        <v>0</v>
      </c>
      <c r="G89" s="76">
        <f t="shared" si="4"/>
        <v>0</v>
      </c>
      <c r="H89" s="69">
        <v>0</v>
      </c>
      <c r="I89" s="77">
        <f t="shared" si="5"/>
        <v>0</v>
      </c>
    </row>
    <row r="90" spans="1:9" ht="21.75" customHeight="1">
      <c r="A90" s="71">
        <v>45</v>
      </c>
      <c r="B90" s="72"/>
      <c r="C90" s="73" t="s">
        <v>129</v>
      </c>
      <c r="D90" s="74" t="s">
        <v>36</v>
      </c>
      <c r="E90" s="75">
        <v>1</v>
      </c>
      <c r="F90" s="67">
        <v>0</v>
      </c>
      <c r="G90" s="76">
        <f t="shared" si="4"/>
        <v>0</v>
      </c>
      <c r="H90" s="69">
        <v>0</v>
      </c>
      <c r="I90" s="77">
        <f t="shared" si="5"/>
        <v>0</v>
      </c>
    </row>
    <row r="91" spans="1:9" ht="21.75" customHeight="1">
      <c r="A91" s="71">
        <v>46</v>
      </c>
      <c r="B91" s="72"/>
      <c r="C91" s="73" t="s">
        <v>97</v>
      </c>
      <c r="D91" s="74" t="s">
        <v>36</v>
      </c>
      <c r="E91" s="75">
        <v>5</v>
      </c>
      <c r="F91" s="67">
        <v>0</v>
      </c>
      <c r="G91" s="76">
        <f t="shared" si="4"/>
        <v>0</v>
      </c>
      <c r="H91" s="69">
        <v>0</v>
      </c>
      <c r="I91" s="77">
        <f t="shared" si="5"/>
        <v>0</v>
      </c>
    </row>
    <row r="92" spans="1:9" ht="21.75" customHeight="1">
      <c r="A92" s="71">
        <v>47</v>
      </c>
      <c r="B92" s="72"/>
      <c r="C92" s="73" t="s">
        <v>145</v>
      </c>
      <c r="D92" s="74" t="s">
        <v>36</v>
      </c>
      <c r="E92" s="75">
        <v>3</v>
      </c>
      <c r="F92" s="67">
        <v>0</v>
      </c>
      <c r="G92" s="76">
        <f t="shared" si="4"/>
        <v>0</v>
      </c>
      <c r="H92" s="69">
        <v>0</v>
      </c>
      <c r="I92" s="77">
        <f t="shared" si="5"/>
        <v>0</v>
      </c>
    </row>
    <row r="93" spans="1:9" ht="21.75" customHeight="1">
      <c r="A93" s="71"/>
      <c r="B93" s="72"/>
      <c r="C93" s="73"/>
      <c r="D93" s="74"/>
      <c r="E93" s="75"/>
      <c r="F93" s="67"/>
      <c r="G93" s="79"/>
      <c r="H93" s="87"/>
      <c r="I93" s="80"/>
    </row>
    <row r="94" spans="1:9" ht="21.75" customHeight="1">
      <c r="A94" s="63"/>
      <c r="B94" s="64"/>
      <c r="C94" s="65" t="s">
        <v>10</v>
      </c>
      <c r="D94" s="66"/>
      <c r="E94" s="66"/>
      <c r="F94" s="67"/>
      <c r="G94" s="68">
        <f>ROUND(SUM(G95:G100),2)</f>
        <v>0</v>
      </c>
      <c r="H94" s="69"/>
      <c r="I94" s="70">
        <f>ROUND(SUM(I95:I100),2)</f>
        <v>0</v>
      </c>
    </row>
    <row r="95" spans="1:9" ht="21.75" customHeight="1">
      <c r="A95" s="71">
        <v>48</v>
      </c>
      <c r="B95" s="72"/>
      <c r="C95" s="73" t="s">
        <v>98</v>
      </c>
      <c r="D95" s="74" t="s">
        <v>31</v>
      </c>
      <c r="E95" s="88">
        <v>1</v>
      </c>
      <c r="F95" s="67">
        <v>0</v>
      </c>
      <c r="G95" s="76">
        <f>ROUND(E95*F95,2)</f>
        <v>0</v>
      </c>
      <c r="H95" s="69">
        <v>0</v>
      </c>
      <c r="I95" s="77">
        <f aca="true" t="shared" si="6" ref="I95:I100">ROUND(E95*H95,2)</f>
        <v>0</v>
      </c>
    </row>
    <row r="96" spans="1:9" ht="21.75" customHeight="1">
      <c r="A96" s="71">
        <v>49</v>
      </c>
      <c r="B96" s="72"/>
      <c r="C96" s="73" t="s">
        <v>99</v>
      </c>
      <c r="D96" s="74" t="s">
        <v>31</v>
      </c>
      <c r="E96" s="88">
        <v>1</v>
      </c>
      <c r="F96" s="67">
        <v>0</v>
      </c>
      <c r="G96" s="76">
        <f>ROUND(E96*F96,2)</f>
        <v>0</v>
      </c>
      <c r="H96" s="69">
        <v>0</v>
      </c>
      <c r="I96" s="77">
        <f t="shared" si="6"/>
        <v>0</v>
      </c>
    </row>
    <row r="97" spans="1:9" ht="21.75" customHeight="1">
      <c r="A97" s="71">
        <v>50</v>
      </c>
      <c r="B97" s="72"/>
      <c r="C97" s="73" t="s">
        <v>100</v>
      </c>
      <c r="D97" s="74" t="s">
        <v>31</v>
      </c>
      <c r="E97" s="75">
        <v>1</v>
      </c>
      <c r="F97" s="67">
        <v>0</v>
      </c>
      <c r="G97" s="76">
        <f>ROUND(E97*F97,2)</f>
        <v>0</v>
      </c>
      <c r="H97" s="69">
        <v>0</v>
      </c>
      <c r="I97" s="77">
        <f t="shared" si="6"/>
        <v>0</v>
      </c>
    </row>
    <row r="98" spans="1:9" ht="21.75" customHeight="1">
      <c r="A98" s="71">
        <v>51</v>
      </c>
      <c r="B98" s="72"/>
      <c r="C98" s="89" t="s">
        <v>101</v>
      </c>
      <c r="D98" s="90" t="s">
        <v>31</v>
      </c>
      <c r="E98" s="88">
        <v>1</v>
      </c>
      <c r="F98" s="67">
        <v>0</v>
      </c>
      <c r="G98" s="76">
        <f>ROUND(E98*F98,2)</f>
        <v>0</v>
      </c>
      <c r="H98" s="69">
        <v>0</v>
      </c>
      <c r="I98" s="77">
        <f t="shared" si="6"/>
        <v>0</v>
      </c>
    </row>
    <row r="99" spans="1:9" ht="21.75" customHeight="1">
      <c r="A99" s="71">
        <v>52</v>
      </c>
      <c r="B99" s="72"/>
      <c r="C99" s="89" t="s">
        <v>102</v>
      </c>
      <c r="D99" s="90" t="s">
        <v>31</v>
      </c>
      <c r="E99" s="88">
        <v>1</v>
      </c>
      <c r="F99" s="67">
        <v>0</v>
      </c>
      <c r="G99" s="76">
        <f>ROUND(E99*F99,2)</f>
        <v>0</v>
      </c>
      <c r="H99" s="69">
        <v>0</v>
      </c>
      <c r="I99" s="77">
        <f t="shared" si="6"/>
        <v>0</v>
      </c>
    </row>
    <row r="100" spans="1:9" ht="21.75" customHeight="1" thickBot="1">
      <c r="A100" s="71">
        <v>53</v>
      </c>
      <c r="B100" s="72"/>
      <c r="C100" s="89" t="s">
        <v>106</v>
      </c>
      <c r="D100" s="90" t="s">
        <v>31</v>
      </c>
      <c r="E100" s="88">
        <v>1</v>
      </c>
      <c r="F100" s="67">
        <v>0</v>
      </c>
      <c r="G100" s="76">
        <v>0</v>
      </c>
      <c r="H100" s="69">
        <v>0</v>
      </c>
      <c r="I100" s="77">
        <f t="shared" si="6"/>
        <v>0</v>
      </c>
    </row>
    <row r="101" spans="1:18" ht="25.5" customHeight="1" thickBot="1">
      <c r="A101" s="95" t="str">
        <f>A34</f>
        <v> </v>
      </c>
      <c r="B101" s="96"/>
      <c r="C101" s="96"/>
      <c r="D101" s="129" t="s">
        <v>103</v>
      </c>
      <c r="E101" s="129"/>
      <c r="F101" s="97"/>
      <c r="G101" s="98">
        <f>ROUND(G35+G42+G53+G57+G69+G94,2)</f>
        <v>0</v>
      </c>
      <c r="H101" s="99"/>
      <c r="I101" s="98">
        <f>ROUND(I35+I42+I53+I57+I69+I94,2)</f>
        <v>0</v>
      </c>
      <c r="M101" s="91"/>
      <c r="N101" s="100"/>
      <c r="O101" s="101"/>
      <c r="P101" s="102"/>
      <c r="Q101" s="93"/>
      <c r="R101" s="94"/>
    </row>
    <row r="102" spans="13:18" ht="12.75" customHeight="1">
      <c r="M102" s="103"/>
      <c r="N102" s="104"/>
      <c r="O102" s="105"/>
      <c r="P102" s="92"/>
      <c r="Q102" s="93"/>
      <c r="R102" s="94"/>
    </row>
  </sheetData>
  <sheetProtection/>
  <mergeCells count="3">
    <mergeCell ref="E31:G31"/>
    <mergeCell ref="C32:G32"/>
    <mergeCell ref="D101:E101"/>
  </mergeCells>
  <hyperlinks>
    <hyperlink ref="C22" r:id="rId1" display="koncianelektro@seznam.cz"/>
  </hyperlinks>
  <printOptions horizontalCentered="1"/>
  <pageMargins left="0.2361111111111111" right="0.2361111111111111" top="0.39375" bottom="0.5909722222222222" header="0.31527777777777777" footer="0.31527777777777777"/>
  <pageSetup fitToHeight="0" fitToWidth="1" horizontalDpi="300" verticalDpi="300" orientation="landscape" paperSize="9"/>
  <headerFooter alignWithMargins="0">
    <oddHeader xml:space="preserve">&amp;C&amp;"Arial CE,Běžné" </oddHeader>
    <oddFooter>&amp;C&amp;"Arial CE,Běžné"Stránka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Kadlčík Stanislav</dc:creator>
  <cp:keywords/>
  <dc:description/>
  <cp:lastModifiedBy>Kadlčík Stanislav</cp:lastModifiedBy>
  <dcterms:created xsi:type="dcterms:W3CDTF">2018-08-28T11:05:16Z</dcterms:created>
  <dcterms:modified xsi:type="dcterms:W3CDTF">2018-08-28T14:55:27Z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